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6.xml" ContentType="application/vnd.ms-excel.controlproperties+xml"/>
  <Override PartName="/xl/drawings/drawing4.xml" ContentType="application/vnd.openxmlformats-officedocument.drawing+xml"/>
  <Override PartName="/xl/ctrlProps/ctrlProp27.xml" ContentType="application/vnd.ms-excel.controlproperties+xml"/>
  <Override PartName="/xl/drawings/drawing5.xml" ContentType="application/vnd.openxmlformats-officedocument.drawing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00001\共有フォルダ\管理本部\経理\経理\インボイス\各種フォーマット\"/>
    </mc:Choice>
  </mc:AlternateContent>
  <xr:revisionPtr revIDLastSave="0" documentId="13_ncr:1_{0E4547C3-B98C-4FA7-BE99-B3B88BB1CB52}" xr6:coauthVersionLast="47" xr6:coauthVersionMax="47" xr10:uidLastSave="{00000000-0000-0000-0000-000000000000}"/>
  <bookViews>
    <workbookView xWindow="-120" yWindow="-120" windowWidth="29040" windowHeight="15840" firstSheet="1" activeTab="4" xr2:uid="{034437D4-1B1E-4C7C-BC1A-738296382F6C}"/>
  </bookViews>
  <sheets>
    <sheet name="(ボツ)【記入例】指定請求書(10%) " sheetId="4" state="hidden" r:id="rId1"/>
    <sheet name="ご案内" sheetId="9" r:id="rId2"/>
    <sheet name="【記入例】指定請求書(提出用)" sheetId="5" r:id="rId3"/>
    <sheet name="【チェックリスト】指定請求書" sheetId="8" r:id="rId4"/>
    <sheet name="指定請求書(提出用)" sheetId="1" r:id="rId5"/>
    <sheet name="指定請求書HP(参考)" sheetId="2" state="hidden" r:id="rId6"/>
    <sheet name="Sheet1" sheetId="7" state="hidden" r:id="rId7"/>
  </sheets>
  <definedNames>
    <definedName name="_xlnm.Print_Area" localSheetId="0">'(ボツ)【記入例】指定請求書(10%) '!$A$1:$AR$75</definedName>
    <definedName name="_xlnm.Print_Area" localSheetId="3">【チェックリスト】指定請求書!$A$1:$AR$75</definedName>
    <definedName name="_xlnm.Print_Area" localSheetId="2">'【記入例】指定請求書(提出用)'!$A$1:$AR$75</definedName>
    <definedName name="_xlnm.Print_Area" localSheetId="4">'指定請求書(提出用)'!$A$1:$AR$55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6" i="1" l="1"/>
  <c r="AM25" i="1"/>
  <c r="AM24" i="1"/>
  <c r="AM23" i="1"/>
  <c r="AM22" i="1"/>
  <c r="AM21" i="1"/>
  <c r="AM20" i="1"/>
  <c r="AM19" i="1"/>
  <c r="AM18" i="1"/>
  <c r="AM17" i="1"/>
  <c r="K51" i="1"/>
  <c r="K50" i="1"/>
  <c r="K49" i="1"/>
  <c r="K48" i="1"/>
  <c r="K47" i="1"/>
  <c r="K46" i="1"/>
  <c r="K45" i="1"/>
  <c r="K44" i="1"/>
  <c r="K43" i="1"/>
  <c r="K42" i="1"/>
  <c r="Y42" i="1"/>
  <c r="Y50" i="1"/>
  <c r="Y49" i="1"/>
  <c r="Y48" i="1"/>
  <c r="Y47" i="1"/>
  <c r="Y46" i="1"/>
  <c r="Y45" i="1"/>
  <c r="Y44" i="1"/>
  <c r="Y43" i="1"/>
  <c r="Y51" i="1"/>
  <c r="AK27" i="1"/>
  <c r="J46" i="1"/>
  <c r="U37" i="1"/>
  <c r="Q37" i="1"/>
  <c r="M37" i="1"/>
  <c r="M10" i="1" l="1" a="1"/>
  <c r="M10" i="1" s="1"/>
  <c r="K10" i="5" a="1"/>
  <c r="K10" i="5" s="1"/>
  <c r="S12" i="5" l="1"/>
  <c r="K12" i="5"/>
  <c r="O10" i="5" a="1"/>
  <c r="O10" i="5" s="1"/>
  <c r="O12" i="5" s="1"/>
  <c r="S10" i="5" a="1"/>
  <c r="S10" i="5" s="1"/>
  <c r="AF75" i="8"/>
  <c r="AD75" i="8"/>
  <c r="K75" i="8"/>
  <c r="G75" i="8"/>
  <c r="C75" i="8"/>
  <c r="A75" i="8"/>
  <c r="K74" i="8"/>
  <c r="C74" i="8"/>
  <c r="A74" i="8"/>
  <c r="AF73" i="8"/>
  <c r="AD73" i="8"/>
  <c r="K73" i="8"/>
  <c r="C73" i="8"/>
  <c r="A73" i="8"/>
  <c r="K72" i="8"/>
  <c r="C72" i="8"/>
  <c r="A72" i="8"/>
  <c r="AF71" i="8"/>
  <c r="AD71" i="8"/>
  <c r="K71" i="8"/>
  <c r="G71" i="8"/>
  <c r="C71" i="8"/>
  <c r="A71" i="8"/>
  <c r="AH70" i="8"/>
  <c r="K70" i="8"/>
  <c r="C70" i="8"/>
  <c r="A70" i="8"/>
  <c r="AF69" i="8"/>
  <c r="AD69" i="8"/>
  <c r="K69" i="8"/>
  <c r="G69" i="8"/>
  <c r="C69" i="8"/>
  <c r="A69" i="8"/>
  <c r="K68" i="8"/>
  <c r="C68" i="8"/>
  <c r="A68" i="8"/>
  <c r="AF67" i="8"/>
  <c r="AD67" i="8"/>
  <c r="K67" i="8"/>
  <c r="C67" i="8"/>
  <c r="A67" i="8"/>
  <c r="K66" i="8"/>
  <c r="C66" i="8"/>
  <c r="A66" i="8"/>
  <c r="AE62" i="8"/>
  <c r="T61" i="8"/>
  <c r="AD60" i="8"/>
  <c r="T60" i="8"/>
  <c r="T58" i="8"/>
  <c r="T56" i="8"/>
  <c r="T55" i="8"/>
  <c r="H55" i="8"/>
  <c r="T54" i="8"/>
  <c r="AM50" i="8"/>
  <c r="AM75" i="8" s="1"/>
  <c r="AH50" i="8"/>
  <c r="AH75" i="8" s="1"/>
  <c r="AF50" i="8"/>
  <c r="AD50" i="8"/>
  <c r="AA50" i="8"/>
  <c r="AA75" i="8" s="1"/>
  <c r="I50" i="8"/>
  <c r="I75" i="8" s="1"/>
  <c r="H50" i="8"/>
  <c r="G50" i="8"/>
  <c r="AH49" i="8"/>
  <c r="AH74" i="8" s="1"/>
  <c r="AF49" i="8"/>
  <c r="AF74" i="8" s="1"/>
  <c r="AD49" i="8"/>
  <c r="AD74" i="8" s="1"/>
  <c r="AA49" i="8"/>
  <c r="AA74" i="8" s="1"/>
  <c r="I49" i="8"/>
  <c r="I74" i="8" s="1"/>
  <c r="H49" i="8"/>
  <c r="G49" i="8"/>
  <c r="G74" i="8" s="1"/>
  <c r="AH48" i="8"/>
  <c r="AH73" i="8" s="1"/>
  <c r="AF48" i="8"/>
  <c r="AD48" i="8"/>
  <c r="AA48" i="8"/>
  <c r="AA73" i="8" s="1"/>
  <c r="I48" i="8"/>
  <c r="I73" i="8" s="1"/>
  <c r="H48" i="8"/>
  <c r="G48" i="8"/>
  <c r="G73" i="8" s="1"/>
  <c r="AM47" i="8"/>
  <c r="AM72" i="8" s="1"/>
  <c r="AH47" i="8"/>
  <c r="AH72" i="8" s="1"/>
  <c r="AF47" i="8"/>
  <c r="AF72" i="8" s="1"/>
  <c r="AD47" i="8"/>
  <c r="AD72" i="8" s="1"/>
  <c r="AA47" i="8"/>
  <c r="AA72" i="8" s="1"/>
  <c r="I47" i="8"/>
  <c r="I72" i="8" s="1"/>
  <c r="H47" i="8"/>
  <c r="G47" i="8"/>
  <c r="G72" i="8" s="1"/>
  <c r="AM46" i="8"/>
  <c r="AM71" i="8" s="1"/>
  <c r="AH46" i="8"/>
  <c r="AH71" i="8" s="1"/>
  <c r="AF46" i="8"/>
  <c r="AD46" i="8"/>
  <c r="AA46" i="8"/>
  <c r="AA71" i="8" s="1"/>
  <c r="I46" i="8"/>
  <c r="I71" i="8" s="1"/>
  <c r="H46" i="8"/>
  <c r="G46" i="8"/>
  <c r="AH45" i="8"/>
  <c r="AF45" i="8"/>
  <c r="AF70" i="8" s="1"/>
  <c r="AD45" i="8"/>
  <c r="AD70" i="8" s="1"/>
  <c r="AA45" i="8"/>
  <c r="AA70" i="8" s="1"/>
  <c r="I45" i="8"/>
  <c r="I70" i="8" s="1"/>
  <c r="H45" i="8"/>
  <c r="G45" i="8"/>
  <c r="G70" i="8" s="1"/>
  <c r="AH44" i="8"/>
  <c r="AH69" i="8" s="1"/>
  <c r="AF44" i="8"/>
  <c r="AD44" i="8"/>
  <c r="AA44" i="8"/>
  <c r="AA69" i="8" s="1"/>
  <c r="I44" i="8"/>
  <c r="I69" i="8" s="1"/>
  <c r="H44" i="8"/>
  <c r="G44" i="8"/>
  <c r="AM43" i="8"/>
  <c r="AM68" i="8" s="1"/>
  <c r="AH43" i="8"/>
  <c r="AH68" i="8" s="1"/>
  <c r="AF43" i="8"/>
  <c r="AF68" i="8" s="1"/>
  <c r="AD43" i="8"/>
  <c r="AD68" i="8" s="1"/>
  <c r="AA43" i="8"/>
  <c r="AA68" i="8" s="1"/>
  <c r="I43" i="8"/>
  <c r="I68" i="8" s="1"/>
  <c r="H43" i="8"/>
  <c r="G43" i="8"/>
  <c r="G68" i="8" s="1"/>
  <c r="AM42" i="8"/>
  <c r="AM67" i="8" s="1"/>
  <c r="AH42" i="8"/>
  <c r="AH67" i="8" s="1"/>
  <c r="AF42" i="8"/>
  <c r="AD42" i="8"/>
  <c r="AA42" i="8"/>
  <c r="AA67" i="8" s="1"/>
  <c r="I42" i="8"/>
  <c r="I67" i="8" s="1"/>
  <c r="H42" i="8"/>
  <c r="G42" i="8"/>
  <c r="G67" i="8" s="1"/>
  <c r="AH41" i="8"/>
  <c r="AH66" i="8" s="1"/>
  <c r="AF41" i="8"/>
  <c r="AF66" i="8" s="1"/>
  <c r="AD41" i="8"/>
  <c r="AD66" i="8" s="1"/>
  <c r="AA41" i="8"/>
  <c r="AA66" i="8" s="1"/>
  <c r="I41" i="8"/>
  <c r="I66" i="8" s="1"/>
  <c r="H41" i="8"/>
  <c r="G41" i="8"/>
  <c r="G66" i="8" s="1"/>
  <c r="AN37" i="8"/>
  <c r="AN62" i="8" s="1"/>
  <c r="AL37" i="8"/>
  <c r="AL62" i="8" s="1"/>
  <c r="AE37" i="8"/>
  <c r="AQ35" i="8"/>
  <c r="AQ60" i="8" s="1"/>
  <c r="AM35" i="8"/>
  <c r="AM60" i="8" s="1"/>
  <c r="AI35" i="8"/>
  <c r="AI60" i="8" s="1"/>
  <c r="AD35" i="8"/>
  <c r="AJ32" i="8"/>
  <c r="AJ57" i="8" s="1"/>
  <c r="AJ31" i="8"/>
  <c r="AJ56" i="8" s="1"/>
  <c r="AJ30" i="8"/>
  <c r="AJ55" i="8" s="1"/>
  <c r="AJ29" i="8"/>
  <c r="AJ54" i="8" s="1"/>
  <c r="AK28" i="8"/>
  <c r="AK53" i="8" s="1"/>
  <c r="H28" i="8"/>
  <c r="H53" i="8" s="1"/>
  <c r="W26" i="8"/>
  <c r="T26" i="8"/>
  <c r="T51" i="8" s="1"/>
  <c r="P26" i="8"/>
  <c r="P51" i="8" s="1"/>
  <c r="AX25" i="8"/>
  <c r="AW25" i="8"/>
  <c r="AM25" i="8"/>
  <c r="AX24" i="8"/>
  <c r="AW24" i="8"/>
  <c r="AM24" i="8"/>
  <c r="AM49" i="8" s="1"/>
  <c r="AM74" i="8" s="1"/>
  <c r="AX23" i="8"/>
  <c r="AW23" i="8"/>
  <c r="AM23" i="8"/>
  <c r="AM48" i="8" s="1"/>
  <c r="AM73" i="8" s="1"/>
  <c r="AX22" i="8"/>
  <c r="AW22" i="8"/>
  <c r="AM22" i="8"/>
  <c r="AX21" i="8"/>
  <c r="AW21" i="8"/>
  <c r="AM21" i="8"/>
  <c r="AX20" i="8"/>
  <c r="AW20" i="8"/>
  <c r="AM20" i="8"/>
  <c r="AM45" i="8" s="1"/>
  <c r="AM70" i="8" s="1"/>
  <c r="AX19" i="8"/>
  <c r="AW19" i="8"/>
  <c r="AM19" i="8"/>
  <c r="AM44" i="8" s="1"/>
  <c r="AM69" i="8" s="1"/>
  <c r="AX18" i="8"/>
  <c r="AW18" i="8"/>
  <c r="AM18" i="8"/>
  <c r="AX17" i="8"/>
  <c r="AW17" i="8"/>
  <c r="AM17" i="8"/>
  <c r="AX16" i="8"/>
  <c r="AW16" i="8"/>
  <c r="AM16" i="8"/>
  <c r="AM41" i="8" s="1"/>
  <c r="AM66" i="8" s="1"/>
  <c r="R11" i="8"/>
  <c r="V10" i="8"/>
  <c r="V12" i="8" s="1"/>
  <c r="V10" i="8" a="1"/>
  <c r="U10" i="8" a="1"/>
  <c r="U10" i="8" s="1"/>
  <c r="U12" i="8" s="1"/>
  <c r="T10" i="8" a="1"/>
  <c r="T10" i="8" s="1"/>
  <c r="T12" i="8" s="1"/>
  <c r="R10" i="8"/>
  <c r="R10" i="8" a="1"/>
  <c r="Q10" i="8" a="1"/>
  <c r="Q10" i="8" s="1"/>
  <c r="P10" i="8" a="1"/>
  <c r="P10" i="8" s="1"/>
  <c r="P11" i="8" s="1"/>
  <c r="N10" i="8"/>
  <c r="N11" i="8" s="1"/>
  <c r="N10" i="8" a="1"/>
  <c r="M10" i="8" a="1"/>
  <c r="M10" i="8" s="1"/>
  <c r="L10" i="8" a="1"/>
  <c r="L10" i="8" s="1"/>
  <c r="L11" i="8" s="1"/>
  <c r="H50" i="5"/>
  <c r="H49" i="5"/>
  <c r="H48" i="5"/>
  <c r="H47" i="5"/>
  <c r="H46" i="5"/>
  <c r="H45" i="5"/>
  <c r="H44" i="5"/>
  <c r="H43" i="5"/>
  <c r="H42" i="5"/>
  <c r="H41" i="5"/>
  <c r="AM25" i="5"/>
  <c r="AM24" i="5"/>
  <c r="AM23" i="5"/>
  <c r="AM48" i="5" s="1"/>
  <c r="AM73" i="5" s="1"/>
  <c r="AM22" i="5"/>
  <c r="AM21" i="5"/>
  <c r="AM20" i="5"/>
  <c r="AM19" i="5"/>
  <c r="AM18" i="5"/>
  <c r="AM43" i="5" s="1"/>
  <c r="AM68" i="5" s="1"/>
  <c r="AM17" i="5"/>
  <c r="AM16" i="5"/>
  <c r="V10" i="5" a="1"/>
  <c r="V10" i="5" s="1"/>
  <c r="V12" i="5" s="1"/>
  <c r="U10" i="5" a="1"/>
  <c r="U10" i="5" s="1"/>
  <c r="U12" i="5" s="1"/>
  <c r="T10" i="5" a="1"/>
  <c r="T10" i="5" s="1"/>
  <c r="T12" i="5" s="1"/>
  <c r="R10" i="5" a="1"/>
  <c r="R10" i="5" s="1"/>
  <c r="Q10" i="5" a="1"/>
  <c r="Q10" i="5" s="1"/>
  <c r="P10" i="5" a="1"/>
  <c r="P10" i="5" s="1"/>
  <c r="N10" i="5" a="1"/>
  <c r="N10" i="5" s="1"/>
  <c r="M10" i="5" a="1"/>
  <c r="M10" i="5" s="1"/>
  <c r="L10" i="5" a="1"/>
  <c r="L10" i="5" s="1"/>
  <c r="J43" i="1"/>
  <c r="J51" i="1"/>
  <c r="J50" i="1"/>
  <c r="J49" i="1"/>
  <c r="J48" i="1"/>
  <c r="J47" i="1"/>
  <c r="J45" i="1"/>
  <c r="J44" i="1"/>
  <c r="J42" i="1"/>
  <c r="I42" i="1"/>
  <c r="AD36" i="1"/>
  <c r="AE38" i="1"/>
  <c r="AM37" i="1"/>
  <c r="AF37" i="1"/>
  <c r="AQ36" i="1"/>
  <c r="AM36" i="1"/>
  <c r="AI36" i="1"/>
  <c r="AF31" i="1"/>
  <c r="AF34" i="1"/>
  <c r="AF33" i="1"/>
  <c r="AF32" i="1"/>
  <c r="AF30" i="1"/>
  <c r="H29" i="1"/>
  <c r="W29" i="1"/>
  <c r="W27" i="1"/>
  <c r="AD75" i="5"/>
  <c r="C75" i="5"/>
  <c r="A75" i="5"/>
  <c r="C74" i="5"/>
  <c r="A74" i="5"/>
  <c r="AD73" i="5"/>
  <c r="C73" i="5"/>
  <c r="A73" i="5"/>
  <c r="C72" i="5"/>
  <c r="A72" i="5"/>
  <c r="G71" i="5"/>
  <c r="C71" i="5"/>
  <c r="A71" i="5"/>
  <c r="C70" i="5"/>
  <c r="A70" i="5"/>
  <c r="C69" i="5"/>
  <c r="A69" i="5"/>
  <c r="C68" i="5"/>
  <c r="A68" i="5"/>
  <c r="AD67" i="5"/>
  <c r="C67" i="5"/>
  <c r="A67" i="5"/>
  <c r="C66" i="5"/>
  <c r="A66" i="5"/>
  <c r="T61" i="5"/>
  <c r="AJ56" i="5"/>
  <c r="AH50" i="5"/>
  <c r="AH75" i="5" s="1"/>
  <c r="AF50" i="5"/>
  <c r="AF75" i="5" s="1"/>
  <c r="AD50" i="5"/>
  <c r="AA50" i="5"/>
  <c r="AA75" i="5" s="1"/>
  <c r="K75" i="5"/>
  <c r="I50" i="5"/>
  <c r="I75" i="5" s="1"/>
  <c r="G50" i="5"/>
  <c r="G75" i="5" s="1"/>
  <c r="AM49" i="5"/>
  <c r="AM74" i="5" s="1"/>
  <c r="AH49" i="5"/>
  <c r="AH74" i="5" s="1"/>
  <c r="AF49" i="5"/>
  <c r="AF74" i="5" s="1"/>
  <c r="AD49" i="5"/>
  <c r="AD74" i="5" s="1"/>
  <c r="AA49" i="5"/>
  <c r="AA74" i="5" s="1"/>
  <c r="K74" i="5"/>
  <c r="I49" i="5"/>
  <c r="I74" i="5" s="1"/>
  <c r="G49" i="5"/>
  <c r="G74" i="5" s="1"/>
  <c r="AH48" i="5"/>
  <c r="AH73" i="5" s="1"/>
  <c r="AF48" i="5"/>
  <c r="AF73" i="5" s="1"/>
  <c r="AD48" i="5"/>
  <c r="AA48" i="5"/>
  <c r="AA73" i="5" s="1"/>
  <c r="K73" i="5"/>
  <c r="I48" i="5"/>
  <c r="I73" i="5" s="1"/>
  <c r="G48" i="5"/>
  <c r="G73" i="5" s="1"/>
  <c r="AH47" i="5"/>
  <c r="AH72" i="5" s="1"/>
  <c r="AF47" i="5"/>
  <c r="AF72" i="5" s="1"/>
  <c r="AD47" i="5"/>
  <c r="AD72" i="5" s="1"/>
  <c r="AA47" i="5"/>
  <c r="AA72" i="5" s="1"/>
  <c r="K72" i="5"/>
  <c r="I47" i="5"/>
  <c r="I72" i="5" s="1"/>
  <c r="G47" i="5"/>
  <c r="G72" i="5" s="1"/>
  <c r="AH46" i="5"/>
  <c r="AH71" i="5" s="1"/>
  <c r="AF46" i="5"/>
  <c r="AF71" i="5" s="1"/>
  <c r="AD46" i="5"/>
  <c r="AD71" i="5" s="1"/>
  <c r="AA46" i="5"/>
  <c r="AA71" i="5" s="1"/>
  <c r="K71" i="5"/>
  <c r="I46" i="5"/>
  <c r="I71" i="5" s="1"/>
  <c r="G46" i="5"/>
  <c r="AM45" i="5"/>
  <c r="AM70" i="5" s="1"/>
  <c r="AH45" i="5"/>
  <c r="AH70" i="5" s="1"/>
  <c r="AF45" i="5"/>
  <c r="AF70" i="5" s="1"/>
  <c r="AD45" i="5"/>
  <c r="AD70" i="5" s="1"/>
  <c r="AA45" i="5"/>
  <c r="AA70" i="5" s="1"/>
  <c r="K70" i="5"/>
  <c r="I45" i="5"/>
  <c r="I70" i="5" s="1"/>
  <c r="G45" i="5"/>
  <c r="G70" i="5" s="1"/>
  <c r="AM44" i="5"/>
  <c r="AM69" i="5" s="1"/>
  <c r="AH44" i="5"/>
  <c r="AH69" i="5" s="1"/>
  <c r="AF44" i="5"/>
  <c r="AF69" i="5" s="1"/>
  <c r="AD44" i="5"/>
  <c r="AD69" i="5" s="1"/>
  <c r="AA44" i="5"/>
  <c r="AA69" i="5" s="1"/>
  <c r="K69" i="5"/>
  <c r="I44" i="5"/>
  <c r="I69" i="5" s="1"/>
  <c r="G44" i="5"/>
  <c r="G69" i="5" s="1"/>
  <c r="AH43" i="5"/>
  <c r="AH68" i="5" s="1"/>
  <c r="AF43" i="5"/>
  <c r="AF68" i="5" s="1"/>
  <c r="AD43" i="5"/>
  <c r="AD68" i="5" s="1"/>
  <c r="AA43" i="5"/>
  <c r="AA68" i="5" s="1"/>
  <c r="K68" i="5"/>
  <c r="I43" i="5"/>
  <c r="I68" i="5" s="1"/>
  <c r="G43" i="5"/>
  <c r="G68" i="5" s="1"/>
  <c r="AH42" i="5"/>
  <c r="AH67" i="5" s="1"/>
  <c r="AF42" i="5"/>
  <c r="AF67" i="5" s="1"/>
  <c r="AD42" i="5"/>
  <c r="AA42" i="5"/>
  <c r="AA67" i="5" s="1"/>
  <c r="K67" i="5"/>
  <c r="I42" i="5"/>
  <c r="I67" i="5" s="1"/>
  <c r="G42" i="5"/>
  <c r="G67" i="5" s="1"/>
  <c r="AM41" i="5"/>
  <c r="AM66" i="5" s="1"/>
  <c r="AH41" i="5"/>
  <c r="AH66" i="5" s="1"/>
  <c r="AF41" i="5"/>
  <c r="AF66" i="5" s="1"/>
  <c r="AD41" i="5"/>
  <c r="AD66" i="5" s="1"/>
  <c r="AA41" i="5"/>
  <c r="AA66" i="5" s="1"/>
  <c r="K66" i="5"/>
  <c r="I41" i="5"/>
  <c r="I66" i="5" s="1"/>
  <c r="G41" i="5"/>
  <c r="G66" i="5" s="1"/>
  <c r="AN37" i="5"/>
  <c r="AN62" i="5" s="1"/>
  <c r="AL37" i="5"/>
  <c r="AL62" i="5" s="1"/>
  <c r="AE37" i="5"/>
  <c r="AE62" i="5" s="1"/>
  <c r="AQ35" i="5"/>
  <c r="AQ60" i="5" s="1"/>
  <c r="AM35" i="5"/>
  <c r="AM60" i="5" s="1"/>
  <c r="AI35" i="5"/>
  <c r="AI60" i="5" s="1"/>
  <c r="AD35" i="5"/>
  <c r="AD60" i="5" s="1"/>
  <c r="AJ32" i="5"/>
  <c r="AJ57" i="5" s="1"/>
  <c r="AJ31" i="5"/>
  <c r="AJ30" i="5"/>
  <c r="AJ55" i="5" s="1"/>
  <c r="H55" i="5"/>
  <c r="AJ29" i="5"/>
  <c r="AJ54" i="5" s="1"/>
  <c r="AK28" i="5"/>
  <c r="AK53" i="5" s="1"/>
  <c r="H28" i="5"/>
  <c r="H53" i="5" s="1"/>
  <c r="W26" i="5"/>
  <c r="T26" i="5"/>
  <c r="T51" i="5" s="1"/>
  <c r="P26" i="5"/>
  <c r="P51" i="5" s="1"/>
  <c r="AX25" i="5"/>
  <c r="AW25" i="5"/>
  <c r="AM50" i="5"/>
  <c r="AM75" i="5" s="1"/>
  <c r="AX24" i="5"/>
  <c r="AW24" i="5"/>
  <c r="AX23" i="5"/>
  <c r="AW23" i="5"/>
  <c r="AX22" i="5"/>
  <c r="AW22" i="5"/>
  <c r="AM47" i="5"/>
  <c r="AM72" i="5" s="1"/>
  <c r="AX21" i="5"/>
  <c r="AW21" i="5"/>
  <c r="AM46" i="5"/>
  <c r="AM71" i="5" s="1"/>
  <c r="AX20" i="5"/>
  <c r="AW20" i="5"/>
  <c r="AX19" i="5"/>
  <c r="AW19" i="5"/>
  <c r="AX18" i="5"/>
  <c r="AW18" i="5"/>
  <c r="AX17" i="5"/>
  <c r="AW17" i="5"/>
  <c r="T58" i="5"/>
  <c r="AX16" i="5"/>
  <c r="AW16" i="5"/>
  <c r="W10" i="5" l="1"/>
  <c r="R12" i="8"/>
  <c r="M11" i="8"/>
  <c r="M12" i="8" s="1"/>
  <c r="S10" i="8" a="1"/>
  <c r="S10" i="8" s="1"/>
  <c r="S12" i="8" s="1"/>
  <c r="P12" i="8"/>
  <c r="O10" i="8" a="1"/>
  <c r="O10" i="8" s="1"/>
  <c r="L12" i="8"/>
  <c r="K10" i="8" a="1"/>
  <c r="K10" i="8" s="1"/>
  <c r="N12" i="8"/>
  <c r="Q11" i="8"/>
  <c r="Q12" i="8" s="1"/>
  <c r="N11" i="5"/>
  <c r="N12" i="5" s="1"/>
  <c r="R11" i="5"/>
  <c r="R12" i="5" s="1"/>
  <c r="L11" i="5"/>
  <c r="P11" i="5"/>
  <c r="P12" i="5" s="1"/>
  <c r="M11" i="5"/>
  <c r="M12" i="5" s="1"/>
  <c r="Q11" i="5"/>
  <c r="Q12" i="5" s="1"/>
  <c r="AM42" i="5"/>
  <c r="AM67" i="5" s="1"/>
  <c r="AF75" i="4"/>
  <c r="AD75" i="4"/>
  <c r="I75" i="4"/>
  <c r="G75" i="4"/>
  <c r="C75" i="4"/>
  <c r="A75" i="4"/>
  <c r="AH74" i="4"/>
  <c r="K74" i="4"/>
  <c r="C74" i="4"/>
  <c r="A74" i="4"/>
  <c r="AF73" i="4"/>
  <c r="AD73" i="4"/>
  <c r="I73" i="4"/>
  <c r="G73" i="4"/>
  <c r="C73" i="4"/>
  <c r="A73" i="4"/>
  <c r="AH72" i="4"/>
  <c r="K72" i="4"/>
  <c r="C72" i="4"/>
  <c r="A72" i="4"/>
  <c r="AF71" i="4"/>
  <c r="AD71" i="4"/>
  <c r="I71" i="4"/>
  <c r="G71" i="4"/>
  <c r="C71" i="4"/>
  <c r="A71" i="4"/>
  <c r="AH70" i="4"/>
  <c r="K70" i="4"/>
  <c r="C70" i="4"/>
  <c r="A70" i="4"/>
  <c r="AF69" i="4"/>
  <c r="AD69" i="4"/>
  <c r="I69" i="4"/>
  <c r="G69" i="4"/>
  <c r="C69" i="4"/>
  <c r="A69" i="4"/>
  <c r="AH68" i="4"/>
  <c r="C68" i="4"/>
  <c r="A68" i="4"/>
  <c r="AF67" i="4"/>
  <c r="AD67" i="4"/>
  <c r="C67" i="4"/>
  <c r="A67" i="4"/>
  <c r="AH66" i="4"/>
  <c r="K66" i="4"/>
  <c r="C66" i="4"/>
  <c r="A66" i="4"/>
  <c r="T61" i="4"/>
  <c r="T58" i="4"/>
  <c r="AK53" i="4"/>
  <c r="AM50" i="4"/>
  <c r="AM75" i="4" s="1"/>
  <c r="AH50" i="4"/>
  <c r="AH75" i="4" s="1"/>
  <c r="AF50" i="4"/>
  <c r="AD50" i="4"/>
  <c r="AA50" i="4"/>
  <c r="AA75" i="4" s="1"/>
  <c r="K50" i="4"/>
  <c r="K75" i="4" s="1"/>
  <c r="I50" i="4"/>
  <c r="G50" i="4"/>
  <c r="AH49" i="4"/>
  <c r="AF49" i="4"/>
  <c r="AF74" i="4" s="1"/>
  <c r="AD49" i="4"/>
  <c r="AD74" i="4" s="1"/>
  <c r="AA49" i="4"/>
  <c r="AA74" i="4" s="1"/>
  <c r="K49" i="4"/>
  <c r="I49" i="4"/>
  <c r="I74" i="4" s="1"/>
  <c r="G49" i="4"/>
  <c r="G74" i="4" s="1"/>
  <c r="AM48" i="4"/>
  <c r="AM73" i="4" s="1"/>
  <c r="AH48" i="4"/>
  <c r="AH73" i="4" s="1"/>
  <c r="AF48" i="4"/>
  <c r="AD48" i="4"/>
  <c r="AA48" i="4"/>
  <c r="AA73" i="4" s="1"/>
  <c r="K48" i="4"/>
  <c r="K73" i="4" s="1"/>
  <c r="I48" i="4"/>
  <c r="G48" i="4"/>
  <c r="AH47" i="4"/>
  <c r="AF47" i="4"/>
  <c r="AF72" i="4" s="1"/>
  <c r="AD47" i="4"/>
  <c r="AD72" i="4" s="1"/>
  <c r="AA47" i="4"/>
  <c r="AA72" i="4" s="1"/>
  <c r="K47" i="4"/>
  <c r="I47" i="4"/>
  <c r="I72" i="4" s="1"/>
  <c r="G47" i="4"/>
  <c r="G72" i="4" s="1"/>
  <c r="AM46" i="4"/>
  <c r="AM71" i="4" s="1"/>
  <c r="AH46" i="4"/>
  <c r="AH71" i="4" s="1"/>
  <c r="AF46" i="4"/>
  <c r="AD46" i="4"/>
  <c r="AA46" i="4"/>
  <c r="AA71" i="4" s="1"/>
  <c r="K46" i="4"/>
  <c r="K71" i="4" s="1"/>
  <c r="I46" i="4"/>
  <c r="G46" i="4"/>
  <c r="AH45" i="4"/>
  <c r="AF45" i="4"/>
  <c r="AF70" i="4" s="1"/>
  <c r="AD45" i="4"/>
  <c r="AD70" i="4" s="1"/>
  <c r="AA45" i="4"/>
  <c r="AA70" i="4" s="1"/>
  <c r="K45" i="4"/>
  <c r="I45" i="4"/>
  <c r="I70" i="4" s="1"/>
  <c r="G45" i="4"/>
  <c r="G70" i="4" s="1"/>
  <c r="AM44" i="4"/>
  <c r="AM69" i="4" s="1"/>
  <c r="AH44" i="4"/>
  <c r="AH69" i="4" s="1"/>
  <c r="AF44" i="4"/>
  <c r="AD44" i="4"/>
  <c r="AA44" i="4"/>
  <c r="AA69" i="4" s="1"/>
  <c r="K44" i="4"/>
  <c r="K69" i="4" s="1"/>
  <c r="I44" i="4"/>
  <c r="G44" i="4"/>
  <c r="AH43" i="4"/>
  <c r="AF43" i="4"/>
  <c r="AF68" i="4" s="1"/>
  <c r="AD43" i="4"/>
  <c r="AD68" i="4" s="1"/>
  <c r="AA43" i="4"/>
  <c r="AA68" i="4" s="1"/>
  <c r="K43" i="4"/>
  <c r="K68" i="4" s="1"/>
  <c r="I43" i="4"/>
  <c r="I68" i="4" s="1"/>
  <c r="G43" i="4"/>
  <c r="G68" i="4" s="1"/>
  <c r="AM42" i="4"/>
  <c r="AM67" i="4" s="1"/>
  <c r="AH42" i="4"/>
  <c r="AH67" i="4" s="1"/>
  <c r="AF42" i="4"/>
  <c r="AD42" i="4"/>
  <c r="AA42" i="4"/>
  <c r="AA67" i="4" s="1"/>
  <c r="K42" i="4"/>
  <c r="K67" i="4" s="1"/>
  <c r="I42" i="4"/>
  <c r="I67" i="4" s="1"/>
  <c r="G42" i="4"/>
  <c r="G67" i="4" s="1"/>
  <c r="AH41" i="4"/>
  <c r="AF41" i="4"/>
  <c r="AF66" i="4" s="1"/>
  <c r="AD41" i="4"/>
  <c r="AD66" i="4" s="1"/>
  <c r="AA41" i="4"/>
  <c r="AA66" i="4" s="1"/>
  <c r="K41" i="4"/>
  <c r="I41" i="4"/>
  <c r="I66" i="4" s="1"/>
  <c r="G41" i="4"/>
  <c r="G66" i="4" s="1"/>
  <c r="AN37" i="4"/>
  <c r="AN62" i="4" s="1"/>
  <c r="AE37" i="4"/>
  <c r="AE62" i="4" s="1"/>
  <c r="AM35" i="4"/>
  <c r="AM60" i="4" s="1"/>
  <c r="AD34" i="4"/>
  <c r="AD59" i="4" s="1"/>
  <c r="T33" i="4"/>
  <c r="AJ32" i="4"/>
  <c r="AJ57" i="4" s="1"/>
  <c r="AJ31" i="4"/>
  <c r="AJ56" i="4" s="1"/>
  <c r="AJ30" i="4"/>
  <c r="AJ55" i="4" s="1"/>
  <c r="H30" i="4"/>
  <c r="H55" i="4" s="1"/>
  <c r="AJ29" i="4"/>
  <c r="AJ54" i="4" s="1"/>
  <c r="AK28" i="4"/>
  <c r="H28" i="4"/>
  <c r="H53" i="4" s="1"/>
  <c r="W26" i="4"/>
  <c r="T26" i="4"/>
  <c r="T51" i="4" s="1"/>
  <c r="P26" i="4"/>
  <c r="P51" i="4" s="1"/>
  <c r="AX25" i="4"/>
  <c r="AW25" i="4"/>
  <c r="AM25" i="4"/>
  <c r="AX24" i="4"/>
  <c r="AW24" i="4"/>
  <c r="AM24" i="4"/>
  <c r="AM49" i="4" s="1"/>
  <c r="AM74" i="4" s="1"/>
  <c r="AX23" i="4"/>
  <c r="AW23" i="4"/>
  <c r="AM23" i="4"/>
  <c r="AX22" i="4"/>
  <c r="AW22" i="4"/>
  <c r="AM22" i="4"/>
  <c r="AX21" i="4"/>
  <c r="AW21" i="4"/>
  <c r="AM21" i="4"/>
  <c r="AX20" i="4"/>
  <c r="AW20" i="4"/>
  <c r="AM20" i="4"/>
  <c r="AM45" i="4" s="1"/>
  <c r="AM70" i="4" s="1"/>
  <c r="AX19" i="4"/>
  <c r="AW19" i="4"/>
  <c r="AM19" i="4"/>
  <c r="AX18" i="4"/>
  <c r="AW18" i="4"/>
  <c r="AM18" i="4"/>
  <c r="AM43" i="4" s="1"/>
  <c r="AM68" i="4" s="1"/>
  <c r="AX17" i="4"/>
  <c r="AW17" i="4"/>
  <c r="AM17" i="4"/>
  <c r="AX16" i="4"/>
  <c r="AW16" i="4"/>
  <c r="AM16" i="4"/>
  <c r="AM41" i="4" s="1"/>
  <c r="AM66" i="4" s="1"/>
  <c r="AX25" i="1"/>
  <c r="AX24" i="1"/>
  <c r="AX23" i="1"/>
  <c r="AX22" i="1"/>
  <c r="AX21" i="1"/>
  <c r="AX20" i="1"/>
  <c r="AX19" i="1"/>
  <c r="AX18" i="1"/>
  <c r="AX17" i="1"/>
  <c r="AX16" i="1"/>
  <c r="L12" i="5" l="1"/>
  <c r="W12" i="5" s="1"/>
  <c r="W11" i="5"/>
  <c r="O11" i="8"/>
  <c r="O12" i="8" s="1"/>
  <c r="K11" i="8"/>
  <c r="W10" i="8"/>
  <c r="T54" i="5"/>
  <c r="T55" i="5"/>
  <c r="T5" i="4"/>
  <c r="T30" i="4" s="1"/>
  <c r="T55" i="4" s="1"/>
  <c r="T4" i="4"/>
  <c r="T29" i="4" s="1"/>
  <c r="T54" i="4" s="1"/>
  <c r="AM47" i="4"/>
  <c r="AM72" i="4" s="1"/>
  <c r="W11" i="8" l="1"/>
  <c r="K12" i="8"/>
  <c r="W12" i="8" s="1"/>
  <c r="Q6" i="8" s="1"/>
  <c r="Q6" i="5"/>
  <c r="T6" i="4"/>
  <c r="T10" i="4" s="1"/>
  <c r="T35" i="4" s="1"/>
  <c r="T60" i="4" s="1"/>
  <c r="T60" i="5" l="1"/>
  <c r="T56" i="5"/>
  <c r="T31" i="4"/>
  <c r="T56" i="4" s="1"/>
  <c r="AK29" i="1" l="1"/>
  <c r="AH51" i="1" l="1"/>
  <c r="AW17" i="1"/>
  <c r="T27" i="1"/>
  <c r="P27" i="1"/>
  <c r="AW19" i="1" l="1"/>
  <c r="AW20" i="1"/>
  <c r="AW21" i="1"/>
  <c r="AW22" i="1"/>
  <c r="AW23" i="1"/>
  <c r="AW24" i="1"/>
  <c r="AW25" i="1"/>
  <c r="AW18" i="1"/>
  <c r="AW16" i="1"/>
  <c r="AF51" i="1" l="1"/>
  <c r="AD51" i="1"/>
  <c r="I51" i="1"/>
  <c r="AH50" i="1"/>
  <c r="AF50" i="1"/>
  <c r="AD50" i="1"/>
  <c r="I50" i="1"/>
  <c r="AH49" i="1"/>
  <c r="AF49" i="1"/>
  <c r="AD49" i="1"/>
  <c r="I49" i="1"/>
  <c r="AH48" i="1"/>
  <c r="AF48" i="1"/>
  <c r="AD48" i="1"/>
  <c r="I48" i="1"/>
  <c r="AH47" i="1"/>
  <c r="AF47" i="1"/>
  <c r="AD47" i="1"/>
  <c r="I47" i="1"/>
  <c r="AH46" i="1"/>
  <c r="AF46" i="1"/>
  <c r="AD46" i="1"/>
  <c r="I46" i="1"/>
  <c r="AH45" i="1"/>
  <c r="AF45" i="1"/>
  <c r="AD45" i="1"/>
  <c r="I45" i="1"/>
  <c r="AH44" i="1"/>
  <c r="AF44" i="1"/>
  <c r="AD44" i="1"/>
  <c r="I44" i="1"/>
  <c r="AH43" i="1"/>
  <c r="AF43" i="1"/>
  <c r="AD43" i="1"/>
  <c r="I43" i="1"/>
  <c r="AH42" i="1"/>
  <c r="AF42" i="1"/>
  <c r="AD42" i="1"/>
  <c r="AM42" i="1" l="1"/>
  <c r="AM51" i="1"/>
  <c r="AM50" i="1"/>
  <c r="AM49" i="1"/>
  <c r="AM48" i="1"/>
  <c r="AM46" i="1"/>
  <c r="AM45" i="1"/>
  <c r="AM43" i="1"/>
  <c r="U10" i="1" l="1" a="1"/>
  <c r="U10" i="1" s="1"/>
  <c r="U36" i="1" s="1"/>
  <c r="M36" i="1"/>
  <c r="Q10" i="1" a="1"/>
  <c r="Q10" i="1" s="1"/>
  <c r="Q36" i="1" s="1"/>
  <c r="AM47" i="1"/>
  <c r="AM44" i="1"/>
  <c r="Y10" i="1" l="1"/>
  <c r="Y36" i="1" s="1"/>
  <c r="U12" i="1"/>
  <c r="U38" i="1" s="1"/>
  <c r="M12" i="1" l="1"/>
  <c r="M38" i="1" s="1"/>
  <c r="Q12" i="1"/>
  <c r="Q38" i="1" s="1"/>
  <c r="Y11" i="1"/>
  <c r="Y37" i="1" s="1"/>
  <c r="Y12" i="1" l="1"/>
  <c r="Y38" i="1" s="1"/>
  <c r="S6" i="1" l="1"/>
  <c r="S3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<sst xmlns="http://schemas.openxmlformats.org/spreadsheetml/2006/main" count="505" uniqueCount="139">
  <si>
    <t>年</t>
    <rPh sb="0" eb="1">
      <t>ネン</t>
    </rPh>
    <phoneticPr fontId="3"/>
  </si>
  <si>
    <t>成友興業株式会社　御中</t>
    <rPh sb="0" eb="4">
      <t>セイユウコウギョウ</t>
    </rPh>
    <rPh sb="4" eb="8">
      <t>カブシキガイシャ</t>
    </rPh>
    <rPh sb="9" eb="11">
      <t>オンチュウ</t>
    </rPh>
    <phoneticPr fontId="3"/>
  </si>
  <si>
    <t>下記のとおり請求いたします。</t>
    <rPh sb="0" eb="2">
      <t>カキ</t>
    </rPh>
    <rPh sb="6" eb="8">
      <t>セイキュウ</t>
    </rPh>
    <phoneticPr fontId="3"/>
  </si>
  <si>
    <t>納入月日</t>
    <rPh sb="0" eb="2">
      <t>ノウニュウ</t>
    </rPh>
    <rPh sb="2" eb="4">
      <t>ガッピ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</si>
  <si>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</si>
  <si>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</si>
  <si>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</si>
  <si>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</si>
  <si>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r>
      <rPr>
        <u/>
        <sz val="10"/>
        <color theme="1"/>
        <rFont val="ＭＳ 明朝"/>
        <family val="1"/>
        <charset val="128"/>
      </rPr>
      <t>お願い</t>
    </r>
    <r>
      <rPr>
        <sz val="10"/>
        <color theme="1"/>
        <rFont val="ＭＳ 明朝"/>
        <family val="1"/>
        <charset val="128"/>
      </rPr>
      <t xml:space="preserve">
１．消費税額に端数が生じた場合は円未満切り捨てしてください。
２．内訳の金額欄は、消費税抜きで記入してください。
３．2枚目以降の※印欄は、記入しないでください。</t>
    </r>
    <rPh sb="1" eb="2">
      <t>ネガ</t>
    </rPh>
    <rPh sb="6" eb="9">
      <t>ショウヒゼイ</t>
    </rPh>
    <rPh sb="9" eb="10">
      <t>ガク</t>
    </rPh>
    <rPh sb="11" eb="13">
      <t>ハスウ</t>
    </rPh>
    <rPh sb="14" eb="15">
      <t>ショウ</t>
    </rPh>
    <rPh sb="17" eb="19">
      <t>バアイ</t>
    </rPh>
    <rPh sb="20" eb="21">
      <t>エン</t>
    </rPh>
    <rPh sb="21" eb="23">
      <t>ミマン</t>
    </rPh>
    <rPh sb="23" eb="24">
      <t>キ</t>
    </rPh>
    <rPh sb="25" eb="26">
      <t>ス</t>
    </rPh>
    <rPh sb="38" eb="40">
      <t>ウチワケ</t>
    </rPh>
    <rPh sb="41" eb="43">
      <t>キンガク</t>
    </rPh>
    <rPh sb="43" eb="44">
      <t>ラン</t>
    </rPh>
    <rPh sb="46" eb="49">
      <t>ショウヒゼイ</t>
    </rPh>
    <rPh sb="49" eb="50">
      <t>ヌ</t>
    </rPh>
    <rPh sb="52" eb="54">
      <t>キニュウ</t>
    </rPh>
    <rPh sb="66" eb="68">
      <t>マイメ</t>
    </rPh>
    <rPh sb="68" eb="70">
      <t>イコウ</t>
    </rPh>
    <rPh sb="72" eb="73">
      <t>シルシ</t>
    </rPh>
    <rPh sb="73" eb="74">
      <t>ラン</t>
    </rPh>
    <rPh sb="76" eb="78">
      <t>キニュウ</t>
    </rPh>
    <phoneticPr fontId="3"/>
  </si>
  <si>
    <t>税抜請求額</t>
    <rPh sb="0" eb="1">
      <t>ゼイ</t>
    </rPh>
    <rPh sb="1" eb="2">
      <t>ヌ</t>
    </rPh>
    <rPh sb="2" eb="4">
      <t>セイキュウ</t>
    </rPh>
    <rPh sb="4" eb="5">
      <t>ガク</t>
    </rPh>
    <phoneticPr fontId="3"/>
  </si>
  <si>
    <t>消費税</t>
    <rPh sb="0" eb="3">
      <t>ショウヒゼイ</t>
    </rPh>
    <phoneticPr fontId="3"/>
  </si>
  <si>
    <t>名義</t>
    <rPh sb="0" eb="2">
      <t>メイギ</t>
    </rPh>
    <phoneticPr fontId="3"/>
  </si>
  <si>
    <t>番号</t>
    <rPh sb="0" eb="2">
      <t>バンゴウ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</si>
  <si>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</si>
  <si>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</si>
  <si>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2">
      <t>シンヨウ</t>
    </rPh>
    <rPh sb="2" eb="4">
      <t>クミアイ</t>
    </rPh>
    <phoneticPr fontId="3"/>
  </si>
  <si>
    <t>支店</t>
    <rPh sb="0" eb="2">
      <t>シテン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</si>
  <si>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</si>
  <si>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</si>
  <si>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振込先情報</t>
    <rPh sb="0" eb="3">
      <t>フリコミサキ</t>
    </rPh>
    <rPh sb="3" eb="5">
      <t>ジョウホウ</t>
    </rPh>
    <phoneticPr fontId="3"/>
  </si>
  <si>
    <t>印</t>
    <rPh sb="0" eb="1">
      <t>シルシ</t>
    </rPh>
    <phoneticPr fontId="3"/>
  </si>
  <si>
    <t>※科目コード</t>
    <rPh sb="1" eb="3">
      <t>カモク</t>
    </rPh>
    <phoneticPr fontId="3"/>
  </si>
  <si>
    <t>※工事番号又は立替先コード</t>
    <rPh sb="1" eb="3">
      <t>コウジ</t>
    </rPh>
    <rPh sb="3" eb="5">
      <t>バンゴウ</t>
    </rPh>
    <rPh sb="5" eb="6">
      <t>マタ</t>
    </rPh>
    <rPh sb="7" eb="9">
      <t>タテカエ</t>
    </rPh>
    <rPh sb="9" eb="10">
      <t>サキ</t>
    </rPh>
    <phoneticPr fontId="3"/>
  </si>
  <si>
    <t>締</t>
    <rPh sb="0" eb="1">
      <t>シメ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</si>
  <si>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</si>
  <si>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</si>
  <si>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T</t>
    <phoneticPr fontId="3"/>
  </si>
  <si>
    <t>請求書（貴社控）</t>
    <phoneticPr fontId="3"/>
  </si>
  <si>
    <t>消費税10%対象</t>
    <rPh sb="0" eb="3">
      <t>ショウヒゼイ</t>
    </rPh>
    <rPh sb="6" eb="8">
      <t>タイショウ</t>
    </rPh>
    <phoneticPr fontId="3"/>
  </si>
  <si>
    <t>消費税額</t>
    <rPh sb="0" eb="3">
      <t>ショウヒゼイ</t>
    </rPh>
    <rPh sb="3" eb="4">
      <t>ガク</t>
    </rPh>
    <phoneticPr fontId="3"/>
  </si>
  <si>
    <t>消費税非課税</t>
    <rPh sb="0" eb="3">
      <t>ショウヒゼイ</t>
    </rPh>
    <rPh sb="3" eb="6">
      <t>ヒカゼイ</t>
    </rPh>
    <phoneticPr fontId="3"/>
  </si>
  <si>
    <t>合計請求金額</t>
    <rPh sb="0" eb="2">
      <t>ゴウケイ</t>
    </rPh>
    <rPh sb="2" eb="6">
      <t>セイキュウキンガク</t>
    </rPh>
    <phoneticPr fontId="3"/>
  </si>
  <si>
    <t>請求書（事業所控）</t>
    <rPh sb="4" eb="7">
      <t>ジギョウショ</t>
    </rPh>
    <phoneticPr fontId="3"/>
  </si>
  <si>
    <t>税込金額</t>
    <rPh sb="0" eb="2">
      <t>ゼイコ</t>
    </rPh>
    <rPh sb="2" eb="4">
      <t>キンガク</t>
    </rPh>
    <phoneticPr fontId="3"/>
  </si>
  <si>
    <t>請求書　（経理控）</t>
    <phoneticPr fontId="3"/>
  </si>
  <si>
    <t>インボイス登録番号</t>
    <rPh sb="5" eb="9">
      <t>トウロクバンゴウ</t>
    </rPh>
    <phoneticPr fontId="3"/>
  </si>
  <si>
    <t>T　　E　　L</t>
    <phoneticPr fontId="3"/>
  </si>
  <si>
    <t>F　　A　　X</t>
    <phoneticPr fontId="3"/>
  </si>
  <si>
    <t>社　　　　名</t>
    <rPh sb="0" eb="1">
      <t>シャ</t>
    </rPh>
    <rPh sb="5" eb="6">
      <t>ナ</t>
    </rPh>
    <phoneticPr fontId="3"/>
  </si>
  <si>
    <t>住　　　　所</t>
    <rPh sb="0" eb="1">
      <t>ジュウ</t>
    </rPh>
    <rPh sb="5" eb="6">
      <t>ショ</t>
    </rPh>
    <phoneticPr fontId="3"/>
  </si>
  <si>
    <t>業者コード</t>
    <rPh sb="0" eb="2">
      <t>ギョウシャ</t>
    </rPh>
    <phoneticPr fontId="3"/>
  </si>
  <si>
    <t>納入現場　№</t>
    <rPh sb="0" eb="2">
      <t>ノウニュウ</t>
    </rPh>
    <rPh sb="2" eb="4">
      <t>ゲンバ</t>
    </rPh>
    <phoneticPr fontId="3"/>
  </si>
  <si>
    <t>https://www.nishimatsu.co.jp/partner/</t>
  </si>
  <si>
    <t>西松建設</t>
    <rPh sb="0" eb="4">
      <t>ニシマツケンセツ</t>
    </rPh>
    <phoneticPr fontId="3"/>
  </si>
  <si>
    <t>https://www.tokyu-cnst.co.jp/partner/</t>
  </si>
  <si>
    <t>東急建設</t>
    <rPh sb="0" eb="4">
      <t>トウキュウケンセツ</t>
    </rPh>
    <phoneticPr fontId="3"/>
  </si>
  <si>
    <t>当社指定様式ダウンロード | 協力会社の皆様へ | 奥村組 (okumuragumi.co.jp)</t>
  </si>
  <si>
    <t>別紙明細の通り</t>
    <rPh sb="0" eb="4">
      <t>ベッシメイサイ</t>
    </rPh>
    <rPh sb="5" eb="6">
      <t>トオ</t>
    </rPh>
    <phoneticPr fontId="3"/>
  </si>
  <si>
    <t>社会保険料</t>
    <rPh sb="0" eb="5">
      <t>シャカイホケンリョウ</t>
    </rPh>
    <phoneticPr fontId="3"/>
  </si>
  <si>
    <t>式</t>
    <rPh sb="0" eb="1">
      <t>シキ</t>
    </rPh>
    <phoneticPr fontId="3"/>
  </si>
  <si>
    <t>非</t>
    <rPh sb="0" eb="1">
      <t>ヒ</t>
    </rPh>
    <phoneticPr fontId="3"/>
  </si>
  <si>
    <t>馬淵建設</t>
    <rPh sb="0" eb="4">
      <t>マブチケンセツ</t>
    </rPh>
    <phoneticPr fontId="3"/>
  </si>
  <si>
    <t>https://www.mzec.co.jp/information/invoice.html</t>
    <phoneticPr fontId="3"/>
  </si>
  <si>
    <t>指定請求書 – 株式会社 森本組 (morimotogumi.co.jp)</t>
  </si>
  <si>
    <t>森本組</t>
    <rPh sb="0" eb="3">
      <t>モリモトグミ</t>
    </rPh>
    <phoneticPr fontId="3"/>
  </si>
  <si>
    <t>奥村組</t>
    <rPh sb="0" eb="3">
      <t>オクムラグミ</t>
    </rPh>
    <phoneticPr fontId="3"/>
  </si>
  <si>
    <t>-</t>
    <phoneticPr fontId="3"/>
  </si>
  <si>
    <t>高速代</t>
    <rPh sb="0" eb="3">
      <t>コウソクダイ</t>
    </rPh>
    <phoneticPr fontId="3"/>
  </si>
  <si>
    <t>回</t>
    <rPh sb="0" eb="1">
      <t>カイ</t>
    </rPh>
    <phoneticPr fontId="3"/>
  </si>
  <si>
    <t>東京都あきる野市草花1141-1</t>
    <rPh sb="0" eb="3">
      <t>トウキョウト</t>
    </rPh>
    <rPh sb="6" eb="10">
      <t>ノシクサバナ</t>
    </rPh>
    <phoneticPr fontId="3"/>
  </si>
  <si>
    <t>成友興業株式会社</t>
    <rPh sb="0" eb="4">
      <t>セイユウコウギョウ</t>
    </rPh>
    <rPh sb="4" eb="8">
      <t>カブシキガイシャ</t>
    </rPh>
    <phoneticPr fontId="3"/>
  </si>
  <si>
    <t>03-3538-4111</t>
    <phoneticPr fontId="3"/>
  </si>
  <si>
    <t>03-3538-4002</t>
    <phoneticPr fontId="3"/>
  </si>
  <si>
    <t>三菱UFJ</t>
    <rPh sb="0" eb="2">
      <t>ミツビシ</t>
    </rPh>
    <phoneticPr fontId="3"/>
  </si>
  <si>
    <t>セイユウコウギョウ（カ</t>
    <phoneticPr fontId="3"/>
  </si>
  <si>
    <t>大手町</t>
    <rPh sb="0" eb="3">
      <t>オオテマチ</t>
    </rPh>
    <phoneticPr fontId="3"/>
  </si>
  <si>
    <t>区分</t>
    <rPh sb="0" eb="2">
      <t>クブン</t>
    </rPh>
    <phoneticPr fontId="3"/>
  </si>
  <si>
    <t>支店</t>
  </si>
  <si>
    <t>非</t>
  </si>
  <si>
    <t>人</t>
    <rPh sb="0" eb="1">
      <t>ニン</t>
    </rPh>
    <phoneticPr fontId="3"/>
  </si>
  <si>
    <t>ℓ</t>
    <phoneticPr fontId="3"/>
  </si>
  <si>
    <t>端数値引</t>
    <rPh sb="0" eb="4">
      <t>ハスウネビ</t>
    </rPh>
    <phoneticPr fontId="3"/>
  </si>
  <si>
    <t>検算用</t>
    <rPh sb="0" eb="3">
      <t>ケンザンヨウ</t>
    </rPh>
    <phoneticPr fontId="3"/>
  </si>
  <si>
    <t>住所</t>
    <rPh sb="0" eb="1">
      <t>ジュウ</t>
    </rPh>
    <rPh sb="1" eb="2">
      <t>ショ</t>
    </rPh>
    <phoneticPr fontId="3"/>
  </si>
  <si>
    <t>社名</t>
    <rPh sb="0" eb="1">
      <t>シャ</t>
    </rPh>
    <rPh sb="1" eb="2">
      <t>ナ</t>
    </rPh>
    <phoneticPr fontId="3"/>
  </si>
  <si>
    <t>TEL</t>
    <phoneticPr fontId="3"/>
  </si>
  <si>
    <t>FAX</t>
    <phoneticPr fontId="3"/>
  </si>
  <si>
    <t>口座番号</t>
    <rPh sb="0" eb="2">
      <t>コウザ</t>
    </rPh>
    <rPh sb="2" eb="4">
      <t>バンゴウ</t>
    </rPh>
    <phoneticPr fontId="3"/>
  </si>
  <si>
    <t>銀行</t>
    <phoneticPr fontId="3"/>
  </si>
  <si>
    <t>消費税対象額</t>
    <rPh sb="0" eb="6">
      <t>ショウヒゼイタイショウガク</t>
    </rPh>
    <phoneticPr fontId="3"/>
  </si>
  <si>
    <t>消費税額</t>
    <rPh sb="0" eb="4">
      <t>ショウヒゼイガク</t>
    </rPh>
    <phoneticPr fontId="3"/>
  </si>
  <si>
    <t>水</t>
    <rPh sb="0" eb="1">
      <t>ミズ</t>
    </rPh>
    <phoneticPr fontId="3"/>
  </si>
  <si>
    <t>個</t>
    <rPh sb="0" eb="1">
      <t>コ</t>
    </rPh>
    <phoneticPr fontId="3"/>
  </si>
  <si>
    <t>押印欄(成友興業㈱使用)</t>
    <rPh sb="0" eb="3">
      <t>オウインラン</t>
    </rPh>
    <rPh sb="4" eb="8">
      <t>セイユウコウギョウ</t>
    </rPh>
    <rPh sb="9" eb="11">
      <t>シヨウ</t>
    </rPh>
    <phoneticPr fontId="3"/>
  </si>
  <si>
    <t>-</t>
  </si>
  <si>
    <t>合計請求金額</t>
    <phoneticPr fontId="3"/>
  </si>
  <si>
    <t>8%軽減税率</t>
    <phoneticPr fontId="3"/>
  </si>
  <si>
    <t>非課税</t>
    <phoneticPr fontId="3"/>
  </si>
  <si>
    <t>合計金額</t>
    <phoneticPr fontId="3"/>
  </si>
  <si>
    <t>摘要</t>
    <rPh sb="0" eb="2">
      <t>テキヨウ</t>
    </rPh>
    <phoneticPr fontId="3"/>
  </si>
  <si>
    <t>納入
月日</t>
    <rPh sb="0" eb="2">
      <t>ノウニュウ</t>
    </rPh>
    <rPh sb="3" eb="5">
      <t>ガッピ</t>
    </rPh>
    <phoneticPr fontId="3"/>
  </si>
  <si>
    <t>東京都中央区京橋2-13-10</t>
    <rPh sb="0" eb="8">
      <t>トウキョウトチュウオウクキョウバシ</t>
    </rPh>
    <phoneticPr fontId="3"/>
  </si>
  <si>
    <t>京橋MIDビル4階</t>
    <rPh sb="0" eb="2">
      <t>キョウバシ</t>
    </rPh>
    <rPh sb="8" eb="9">
      <t>カイ</t>
    </rPh>
    <phoneticPr fontId="3"/>
  </si>
  <si>
    <t>042-558-4111</t>
    <phoneticPr fontId="3"/>
  </si>
  <si>
    <t>三菱</t>
    <rPh sb="0" eb="2">
      <t>ミツビシ</t>
    </rPh>
    <phoneticPr fontId="3"/>
  </si>
  <si>
    <t>立川</t>
    <rPh sb="0" eb="2">
      <t>タチカワ</t>
    </rPh>
    <phoneticPr fontId="3"/>
  </si>
  <si>
    <t>普通</t>
  </si>
  <si>
    <t>摘　　　要</t>
    <rPh sb="0" eb="1">
      <t>テキ</t>
    </rPh>
    <rPh sb="4" eb="5">
      <t>ヨウ</t>
    </rPh>
    <phoneticPr fontId="3"/>
  </si>
  <si>
    <t>指定請求書様式(エクセル)の取り扱いについて</t>
    <rPh sb="0" eb="7">
      <t>シテイセイキュウショヨウシキ</t>
    </rPh>
    <rPh sb="14" eb="15">
      <t>ト</t>
    </rPh>
    <rPh sb="16" eb="17">
      <t>アツカ</t>
    </rPh>
    <phoneticPr fontId="3"/>
  </si>
  <si>
    <t>成友興業株式会社　財務経理部</t>
    <rPh sb="0" eb="8">
      <t>セイユウコウギョウカブシキガイシャ</t>
    </rPh>
    <rPh sb="9" eb="14">
      <t>ザイムケイリブ</t>
    </rPh>
    <phoneticPr fontId="3"/>
  </si>
  <si>
    <t>成友興業株式会社</t>
    <rPh sb="0" eb="8">
      <t>セイユウコウギョウカブシキガイシャ</t>
    </rPh>
    <phoneticPr fontId="3"/>
  </si>
  <si>
    <t>支店</t>
    <phoneticPr fontId="3"/>
  </si>
  <si>
    <t>以上</t>
    <rPh sb="0" eb="2">
      <t>イジョウ</t>
    </rPh>
    <phoneticPr fontId="3"/>
  </si>
  <si>
    <t>１．様式について</t>
    <rPh sb="2" eb="4">
      <t>ヨウシキ</t>
    </rPh>
    <phoneticPr fontId="3"/>
  </si>
  <si>
    <t>２．入力について</t>
    <rPh sb="2" eb="4">
      <t>ニュウリョク</t>
    </rPh>
    <phoneticPr fontId="3"/>
  </si>
  <si>
    <t>３．提出及び提出部数について</t>
    <rPh sb="2" eb="5">
      <t>テイシュツオヨ</t>
    </rPh>
    <rPh sb="6" eb="10">
      <t>テイシュツブスウ</t>
    </rPh>
    <phoneticPr fontId="3"/>
  </si>
  <si>
    <t>４．貴社様式の請求書のご提出について</t>
    <rPh sb="2" eb="6">
      <t>キシャヨウシキ</t>
    </rPh>
    <rPh sb="7" eb="10">
      <t>セイキュウショ</t>
    </rPh>
    <rPh sb="12" eb="14">
      <t>テイシュツ</t>
    </rPh>
    <phoneticPr fontId="3"/>
  </si>
  <si>
    <t>５．請求書の社印について</t>
    <rPh sb="2" eb="5">
      <t>セイキュウショ</t>
    </rPh>
    <rPh sb="6" eb="8">
      <t>シャイン</t>
    </rPh>
    <phoneticPr fontId="3"/>
  </si>
  <si>
    <t>　　こちらの色の部分に入力をお願いいたします。</t>
    <rPh sb="6" eb="7">
      <t>ショク</t>
    </rPh>
    <rPh sb="8" eb="10">
      <t>ブブン</t>
    </rPh>
    <rPh sb="11" eb="13">
      <t>ニュウリョク</t>
    </rPh>
    <rPh sb="15" eb="16">
      <t>ネガ</t>
    </rPh>
    <phoneticPr fontId="3"/>
  </si>
  <si>
    <t>　　業者コードがご不明な場合は、お手数ですが弊社の財務経理部までお問い合わせください。</t>
    <rPh sb="2" eb="4">
      <t>ギョウシャ</t>
    </rPh>
    <rPh sb="9" eb="11">
      <t>フメイ</t>
    </rPh>
    <rPh sb="12" eb="14">
      <t>バアイ</t>
    </rPh>
    <rPh sb="17" eb="19">
      <t>テスウ</t>
    </rPh>
    <rPh sb="22" eb="24">
      <t>ヘイシャ</t>
    </rPh>
    <rPh sb="25" eb="30">
      <t>ザイムケイリブ</t>
    </rPh>
    <phoneticPr fontId="3"/>
  </si>
  <si>
    <t>　　本請求書は、成友興業株式会社のお取引先様専用様式です。</t>
    <rPh sb="2" eb="6">
      <t>ホンセイキュウショ</t>
    </rPh>
    <rPh sb="8" eb="16">
      <t>セイユウコウギョウカブシキガイシャ</t>
    </rPh>
    <rPh sb="18" eb="21">
      <t>トリヒキサキ</t>
    </rPh>
    <rPh sb="21" eb="22">
      <t>サマ</t>
    </rPh>
    <rPh sb="22" eb="24">
      <t>センヨウ</t>
    </rPh>
    <rPh sb="24" eb="26">
      <t>ヨウシキ</t>
    </rPh>
    <phoneticPr fontId="3"/>
  </si>
  <si>
    <t>　　各シートは行挿入など様式の変更及びコピーして増殖する等しないようお願いいたします。</t>
    <rPh sb="2" eb="3">
      <t>カク</t>
    </rPh>
    <rPh sb="7" eb="10">
      <t>ギョウソウニュウ</t>
    </rPh>
    <rPh sb="12" eb="14">
      <t>ヨウシキ</t>
    </rPh>
    <rPh sb="15" eb="17">
      <t>ヘンコウ</t>
    </rPh>
    <rPh sb="17" eb="18">
      <t>オヨ</t>
    </rPh>
    <rPh sb="24" eb="26">
      <t>ゾウショク</t>
    </rPh>
    <rPh sb="28" eb="29">
      <t>トウ</t>
    </rPh>
    <phoneticPr fontId="3"/>
  </si>
  <si>
    <t>　　月末締で翌5日(必着)までに、お取引いただきました事業所宛に</t>
    <rPh sb="2" eb="5">
      <t>ゲツマツジ</t>
    </rPh>
    <rPh sb="6" eb="7">
      <t>ヨク</t>
    </rPh>
    <rPh sb="8" eb="9">
      <t>ニチ</t>
    </rPh>
    <rPh sb="10" eb="12">
      <t>ヒッチャク</t>
    </rPh>
    <rPh sb="18" eb="20">
      <t>トリヒキ</t>
    </rPh>
    <rPh sb="27" eb="30">
      <t>ジギョウショ</t>
    </rPh>
    <rPh sb="30" eb="31">
      <t>アテ</t>
    </rPh>
    <phoneticPr fontId="3"/>
  </si>
  <si>
    <t>　　直接ご提出いただきますようお願い申し上げます。</t>
    <phoneticPr fontId="3"/>
  </si>
  <si>
    <t>　　5日必着ではございますが、できる限り早期にご提出いただけますと幸甚です。</t>
    <rPh sb="3" eb="4">
      <t>ニチ</t>
    </rPh>
    <rPh sb="4" eb="6">
      <t>ヒッチャク</t>
    </rPh>
    <rPh sb="18" eb="19">
      <t>カギ</t>
    </rPh>
    <rPh sb="20" eb="22">
      <t>ソウキ</t>
    </rPh>
    <rPh sb="24" eb="26">
      <t>テイシュツ</t>
    </rPh>
    <rPh sb="33" eb="35">
      <t>コウジン</t>
    </rPh>
    <phoneticPr fontId="3"/>
  </si>
  <si>
    <t>　　貴社様式の請求書は1部をご提出ください。</t>
    <rPh sb="2" eb="6">
      <t>キシャヨウシキ</t>
    </rPh>
    <rPh sb="7" eb="10">
      <t>セイキュウショ</t>
    </rPh>
    <rPh sb="12" eb="13">
      <t>ブ</t>
    </rPh>
    <rPh sb="15" eb="17">
      <t>テイシュツ</t>
    </rPh>
    <phoneticPr fontId="3"/>
  </si>
  <si>
    <t>　　押印されていない場合、請求書を受け付けないことがございますので、ご注意ください。</t>
    <rPh sb="2" eb="4">
      <t>オウイン</t>
    </rPh>
    <rPh sb="10" eb="12">
      <t>バアイ</t>
    </rPh>
    <rPh sb="13" eb="16">
      <t>セイキュウショ</t>
    </rPh>
    <rPh sb="17" eb="18">
      <t>ウ</t>
    </rPh>
    <rPh sb="19" eb="20">
      <t>ツ</t>
    </rPh>
    <phoneticPr fontId="3"/>
  </si>
  <si>
    <t>FAX番号：03-3538-4002</t>
    <phoneticPr fontId="3"/>
  </si>
  <si>
    <t>電話番号：03-3538-4003</t>
    <phoneticPr fontId="3"/>
  </si>
  <si>
    <t>成友興業株式会社　東京本店　財務経理部</t>
    <phoneticPr fontId="3"/>
  </si>
  <si>
    <t>＜本エクセルのお問い合わせ先＞</t>
    <rPh sb="1" eb="2">
      <t>ホン</t>
    </rPh>
    <rPh sb="8" eb="9">
      <t>ト</t>
    </rPh>
    <rPh sb="10" eb="11">
      <t>ア</t>
    </rPh>
    <rPh sb="13" eb="14">
      <t>サキ</t>
    </rPh>
    <phoneticPr fontId="3"/>
  </si>
  <si>
    <t>　　入力しますと、こちらの色に変わります。</t>
    <rPh sb="2" eb="4">
      <t>ニュウリョク</t>
    </rPh>
    <rPh sb="13" eb="14">
      <t>イロ</t>
    </rPh>
    <rPh sb="15" eb="16">
      <t>カ</t>
    </rPh>
    <phoneticPr fontId="3"/>
  </si>
  <si>
    <t>　　A4判様式に限り、貴社の請求書を内訳書として添付いただいても構いません。</t>
    <rPh sb="4" eb="5">
      <t>バン</t>
    </rPh>
    <rPh sb="5" eb="7">
      <t>ヨウシキ</t>
    </rPh>
    <rPh sb="8" eb="9">
      <t>カギ</t>
    </rPh>
    <rPh sb="11" eb="13">
      <t>キシャ</t>
    </rPh>
    <rPh sb="14" eb="17">
      <t>セイキュウショ</t>
    </rPh>
    <rPh sb="18" eb="21">
      <t>ウチワケショ</t>
    </rPh>
    <rPh sb="24" eb="26">
      <t>テンプ</t>
    </rPh>
    <rPh sb="32" eb="33">
      <t>カマ</t>
    </rPh>
    <phoneticPr fontId="3"/>
  </si>
  <si>
    <t>取引先コード</t>
    <rPh sb="0" eb="3">
      <t>トリヒキサキ</t>
    </rPh>
    <phoneticPr fontId="3"/>
  </si>
  <si>
    <r>
      <t>　　</t>
    </r>
    <r>
      <rPr>
        <u/>
        <sz val="10"/>
        <color theme="1"/>
        <rFont val="ＭＳ 明朝"/>
        <family val="1"/>
        <charset val="128"/>
      </rPr>
      <t xml:space="preserve">お願い
</t>
    </r>
    <r>
      <rPr>
        <sz val="10"/>
        <color theme="1"/>
        <rFont val="ＭＳ 明朝"/>
        <family val="1"/>
        <charset val="128"/>
      </rPr>
      <t xml:space="preserve">
１．消費税額に端数が
    生じた場合は円未満
    切り捨てしてください。
２．内訳の金額欄は、
    消費税抜で記入
    してください。
３．2枚目以降の※印欄は、
　　記入しないでください。</t>
    </r>
    <rPh sb="3" eb="4">
      <t>ネガ</t>
    </rPh>
    <rPh sb="10" eb="13">
      <t>ショウヒゼイ</t>
    </rPh>
    <rPh sb="13" eb="14">
      <t>ガク</t>
    </rPh>
    <rPh sb="15" eb="17">
      <t>ハスウ</t>
    </rPh>
    <rPh sb="23" eb="24">
      <t>ショウ</t>
    </rPh>
    <rPh sb="26" eb="28">
      <t>バアイ</t>
    </rPh>
    <rPh sb="29" eb="30">
      <t>エン</t>
    </rPh>
    <rPh sb="30" eb="32">
      <t>ミマン</t>
    </rPh>
    <rPh sb="37" eb="38">
      <t>キ</t>
    </rPh>
    <rPh sb="39" eb="40">
      <t>ス</t>
    </rPh>
    <rPh sb="52" eb="54">
      <t>ウチワケ</t>
    </rPh>
    <rPh sb="55" eb="57">
      <t>キンガク</t>
    </rPh>
    <rPh sb="57" eb="58">
      <t>ラン</t>
    </rPh>
    <rPh sb="65" eb="68">
      <t>ショウヒゼイ</t>
    </rPh>
    <rPh sb="68" eb="69">
      <t>ヌ</t>
    </rPh>
    <rPh sb="70" eb="72">
      <t>キニュウ</t>
    </rPh>
    <rPh sb="89" eb="91">
      <t>マイメ</t>
    </rPh>
    <rPh sb="91" eb="93">
      <t>イコウ</t>
    </rPh>
    <rPh sb="95" eb="96">
      <t>シルシ</t>
    </rPh>
    <rPh sb="96" eb="97">
      <t>ラン</t>
    </rPh>
    <rPh sb="102" eb="104">
      <t>キニュウ</t>
    </rPh>
    <phoneticPr fontId="3"/>
  </si>
  <si>
    <t>別紙明細の通り</t>
    <phoneticPr fontId="3"/>
  </si>
  <si>
    <t>社会保険料</t>
    <phoneticPr fontId="3"/>
  </si>
  <si>
    <t>軽油代</t>
    <rPh sb="0" eb="3">
      <t>ケイユダイ</t>
    </rPh>
    <phoneticPr fontId="3"/>
  </si>
  <si>
    <t>請求書（入力用）</t>
    <rPh sb="4" eb="7">
      <t>ニュウリョクヨウ</t>
    </rPh>
    <phoneticPr fontId="3"/>
  </si>
  <si>
    <t>請求書（送付用）</t>
    <rPh sb="4" eb="7">
      <t>ソウフヨウ</t>
    </rPh>
    <phoneticPr fontId="3"/>
  </si>
  <si>
    <t>発行日</t>
    <rPh sb="0" eb="3">
      <t>ハッコウビ</t>
    </rPh>
    <phoneticPr fontId="3"/>
  </si>
  <si>
    <t>※工事番号又は
立替先コード</t>
    <rPh sb="1" eb="5">
      <t>コウジバンゴウ</t>
    </rPh>
    <rPh sb="5" eb="6">
      <t>マタ</t>
    </rPh>
    <rPh sb="8" eb="11">
      <t>タテカエサキ</t>
    </rPh>
    <phoneticPr fontId="3"/>
  </si>
  <si>
    <t>印</t>
    <rPh sb="0" eb="1">
      <t>イン</t>
    </rPh>
    <phoneticPr fontId="3"/>
  </si>
  <si>
    <t>　　(入力用)に必要事項を入力いただくと、他ページに自動転記します。</t>
    <rPh sb="3" eb="6">
      <t>ニュウリョクヨウ</t>
    </rPh>
    <phoneticPr fontId="3"/>
  </si>
  <si>
    <t>　　(入力用)は控えとして保存ください。</t>
    <rPh sb="3" eb="6">
      <t>ニュウリョクヨウ</t>
    </rPh>
    <rPh sb="8" eb="9">
      <t>ヒカ</t>
    </rPh>
    <rPh sb="13" eb="15">
      <t>ホゾン</t>
    </rPh>
    <phoneticPr fontId="3"/>
  </si>
  <si>
    <t>　　ワークシート「指定請求書(提出用)」は(入力用)、(送付用)の2ページで構成しております。</t>
    <rPh sb="9" eb="14">
      <t>シテイセイキュウショ</t>
    </rPh>
    <rPh sb="15" eb="18">
      <t>テイシュツヨウ</t>
    </rPh>
    <rPh sb="22" eb="25">
      <t>ニュウリョクヨウ</t>
    </rPh>
    <rPh sb="28" eb="30">
      <t>ソウフ</t>
    </rPh>
    <rPh sb="30" eb="31">
      <t>ヨウ</t>
    </rPh>
    <phoneticPr fontId="3"/>
  </si>
  <si>
    <t>　　各事業所への提出…1部(送付用)</t>
    <rPh sb="2" eb="6">
      <t>カクジギョウショ</t>
    </rPh>
    <rPh sb="8" eb="10">
      <t>テイシュツ</t>
    </rPh>
    <rPh sb="12" eb="13">
      <t>ブ</t>
    </rPh>
    <rPh sb="14" eb="16">
      <t>ソウフ</t>
    </rPh>
    <rPh sb="16" eb="17">
      <t>ヨウ</t>
    </rPh>
    <phoneticPr fontId="3"/>
  </si>
  <si>
    <t>　　特に(送付用)に社印の押印をお願い申し上げます。</t>
    <rPh sb="2" eb="3">
      <t>トク</t>
    </rPh>
    <rPh sb="5" eb="7">
      <t>ソウフ</t>
    </rPh>
    <rPh sb="7" eb="8">
      <t>ヨウ</t>
    </rPh>
    <rPh sb="10" eb="12">
      <t>シャイン</t>
    </rPh>
    <rPh sb="13" eb="15">
      <t>オウイン</t>
    </rPh>
    <rPh sb="17" eb="18">
      <t>ネガ</t>
    </rPh>
    <rPh sb="19" eb="20">
      <t>モウ</t>
    </rPh>
    <rPh sb="21" eb="22">
      <t>ア</t>
    </rPh>
    <phoneticPr fontId="3"/>
  </si>
  <si>
    <t>2023.8.30改訂</t>
    <rPh sb="9" eb="11">
      <t>カイテイ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</si>
</sst>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6" formatCode="&quot;¥&quot;#,##0;[Red]&quot;¥&quot;\-#,##0"/>
    <numFmt numFmtId="176" formatCode="#,##0.0;[Red]\-#,##0.0"/>
    <numFmt numFmtId="177" formatCode="0_ "/>
    <numFmt numFmtId="178" formatCode="0_);[Red]\(0\)"/>
    <numFmt numFmtId="179" formatCode="0000000000000"/>
    <numFmt numFmtId="180" formatCode="0000000"/>
    <numFmt numFmtId="181" formatCode="&quot;¥&quot;#,##0\-;[Red]&quot;¥&quot;\-#,##0\-"/>
    <numFmt numFmtId="182" formatCode="&quot;¥&quot;#,##0\-;&quot;¥&quot;\-#,##0\-"/>
    <numFmt numFmtId="183" formatCode="[$]ggge&quot;年&quot;m&quot;月&quot;d&quot;日&quot;;@" x16r2:formatCode16="[$-ja-JP-x-gannen]ggge&quot;年&quot;m&quot;月&quot;d&quot;日&quot;;@"/>
    <numFmt numFmtId="184" formatCode="yyyy&quot;年&quot;m&quot;月&quot;d&quot;日&quot;;@"/>
    <numFmt numFmtId="185" formatCode="#,##0_);[Red]\(#,##0\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692">
    <xf numFmtId="0" fontId="0" fillId="0" borderId="0" xfId="0">
      <alignment vertical="center"/>
    </xf>
    <xf numFmtId="0" fontId="2" fillId="0" borderId="0" xfId="0" applyFont="1">
      <alignment vertical="center"/>
    </xf>
    <xf numFmtId="38" fontId="10" fillId="3" borderId="0" xfId="1" applyFont="1" applyFill="1" applyProtection="1">
      <alignment vertical="center"/>
    </xf>
    <xf numFmtId="0" fontId="10" fillId="3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6" fontId="9" fillId="0" borderId="0" xfId="1" applyNumberFormat="1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Continuous" vertical="center" shrinkToFit="1"/>
      <protection locked="0"/>
    </xf>
    <xf numFmtId="0" fontId="2" fillId="0" borderId="4" xfId="0" applyFont="1" applyBorder="1" applyAlignment="1" applyProtection="1">
      <alignment horizontal="centerContinuous" vertical="center" shrinkToFit="1"/>
      <protection locked="0"/>
    </xf>
    <xf numFmtId="0" fontId="2" fillId="0" borderId="4" xfId="0" applyFont="1" applyBorder="1" applyAlignment="1" applyProtection="1">
      <alignment horizontal="centerContinuous" vertical="center"/>
      <protection locked="0"/>
    </xf>
    <xf numFmtId="0" fontId="2" fillId="0" borderId="5" xfId="0" applyFont="1" applyBorder="1" applyAlignment="1" applyProtection="1">
      <alignment horizontal="centerContinuous" vertical="center"/>
      <protection locked="0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38" fontId="9" fillId="0" borderId="7" xfId="1" applyFont="1" applyFill="1" applyBorder="1" applyAlignment="1" applyProtection="1">
      <alignment vertical="center"/>
      <protection locked="0"/>
    </xf>
    <xf numFmtId="38" fontId="10" fillId="3" borderId="0" xfId="0" applyNumberFormat="1" applyFont="1" applyFill="1">
      <alignment vertical="center"/>
    </xf>
    <xf numFmtId="0" fontId="12" fillId="0" borderId="0" xfId="0" applyFont="1" applyProtection="1">
      <alignment vertical="center"/>
      <protection locked="0"/>
    </xf>
    <xf numFmtId="38" fontId="9" fillId="0" borderId="0" xfId="1" applyFont="1" applyBorder="1" applyAlignment="1" applyProtection="1">
      <alignment vertical="center"/>
      <protection locked="0"/>
    </xf>
    <xf numFmtId="38" fontId="9" fillId="0" borderId="7" xfId="1" applyFont="1" applyBorder="1" applyAlignment="1" applyProtection="1">
      <alignment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0" fontId="5" fillId="0" borderId="66" xfId="0" applyFont="1" applyBorder="1" applyAlignment="1" applyProtection="1">
      <alignment vertical="center" shrinkToFit="1"/>
      <protection locked="0"/>
    </xf>
    <xf numFmtId="0" fontId="2" fillId="0" borderId="66" xfId="0" applyFont="1" applyBorder="1" applyProtection="1">
      <alignment vertical="center"/>
      <protection locked="0"/>
    </xf>
    <xf numFmtId="0" fontId="5" fillId="0" borderId="61" xfId="0" applyFont="1" applyBorder="1" applyAlignment="1" applyProtection="1">
      <alignment vertical="center" shrinkToFit="1"/>
      <protection locked="0"/>
    </xf>
    <xf numFmtId="0" fontId="16" fillId="0" borderId="0" xfId="2">
      <alignment vertical="center"/>
    </xf>
    <xf numFmtId="0" fontId="5" fillId="4" borderId="1" xfId="0" applyFont="1" applyFill="1" applyBorder="1" applyAlignment="1" applyProtection="1">
      <alignment vertical="center" shrinkToFit="1"/>
      <protection locked="0"/>
    </xf>
    <xf numFmtId="178" fontId="10" fillId="3" borderId="0" xfId="0" applyNumberFormat="1" applyFont="1" applyFill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15" fillId="0" borderId="0" xfId="1" applyFont="1" applyFill="1" applyBorder="1" applyAlignment="1" applyProtection="1">
      <alignment vertical="center"/>
      <protection locked="0"/>
    </xf>
    <xf numFmtId="6" fontId="15" fillId="0" borderId="0" xfId="1" applyNumberFormat="1" applyFont="1" applyFill="1" applyBorder="1" applyAlignment="1" applyProtection="1">
      <alignment vertical="center"/>
      <protection locked="0"/>
    </xf>
    <xf numFmtId="5" fontId="15" fillId="0" borderId="0" xfId="0" applyNumberFormat="1" applyFont="1" applyProtection="1">
      <alignment vertical="center"/>
      <protection locked="0"/>
    </xf>
    <xf numFmtId="6" fontId="14" fillId="0" borderId="0" xfId="1" applyNumberFormat="1" applyFont="1" applyFill="1" applyBorder="1" applyAlignment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6" xfId="0" applyFont="1" applyFill="1" applyBorder="1" applyProtection="1">
      <alignment vertical="center"/>
      <protection locked="0"/>
    </xf>
    <xf numFmtId="0" fontId="2" fillId="2" borderId="18" xfId="0" applyFont="1" applyFill="1" applyBorder="1" applyProtection="1">
      <alignment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2" fillId="0" borderId="51" xfId="0" applyFont="1" applyBorder="1" applyProtection="1">
      <alignment vertical="center"/>
      <protection locked="0"/>
    </xf>
    <xf numFmtId="0" fontId="2" fillId="0" borderId="56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3" fontId="2" fillId="0" borderId="0" xfId="0" applyNumberFormat="1" applyFont="1" applyProtection="1">
      <alignment vertical="center"/>
      <protection locked="0"/>
    </xf>
    <xf numFmtId="0" fontId="2" fillId="0" borderId="54" xfId="0" applyFont="1" applyBorder="1" applyProtection="1">
      <alignment vertical="center"/>
      <protection locked="0"/>
    </xf>
    <xf numFmtId="0" fontId="2" fillId="0" borderId="55" xfId="0" applyFont="1" applyBorder="1" applyProtection="1">
      <alignment vertical="center"/>
      <protection locked="0"/>
    </xf>
    <xf numFmtId="0" fontId="2" fillId="0" borderId="61" xfId="0" applyFont="1" applyBorder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0" fontId="2" fillId="0" borderId="7" xfId="0" applyFont="1" applyBorder="1" applyAlignment="1" applyProtection="1">
      <alignment horizontal="centerContinuous" vertical="center" shrinkToFit="1"/>
      <protection locked="0"/>
    </xf>
    <xf numFmtId="0" fontId="2" fillId="0" borderId="7" xfId="0" applyFont="1" applyBorder="1" applyAlignment="1" applyProtection="1">
      <alignment horizontal="centerContinuous" vertical="center"/>
      <protection locked="0"/>
    </xf>
    <xf numFmtId="0" fontId="2" fillId="0" borderId="21" xfId="0" applyFont="1" applyBorder="1" applyAlignment="1" applyProtection="1">
      <alignment horizontal="centerContinuous" vertical="center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2" fillId="0" borderId="83" xfId="0" applyFont="1" applyBorder="1" applyProtection="1">
      <alignment vertical="center"/>
      <protection locked="0"/>
    </xf>
    <xf numFmtId="0" fontId="2" fillId="0" borderId="73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8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2" fillId="0" borderId="60" xfId="0" applyFont="1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6" borderId="0" xfId="0" applyFill="1">
      <alignment vertical="center"/>
    </xf>
    <xf numFmtId="0" fontId="0" fillId="2" borderId="0" xfId="0" applyFill="1">
      <alignment vertical="center"/>
    </xf>
    <xf numFmtId="38" fontId="9" fillId="0" borderId="0" xfId="1" applyFont="1" applyFill="1" applyBorder="1" applyAlignment="1" applyProtection="1">
      <alignment vertical="center"/>
    </xf>
    <xf numFmtId="38" fontId="15" fillId="0" borderId="0" xfId="1" applyFont="1" applyFill="1" applyBorder="1" applyAlignment="1" applyProtection="1">
      <alignment vertical="center"/>
    </xf>
    <xf numFmtId="38" fontId="15" fillId="0" borderId="0" xfId="1" applyFont="1" applyBorder="1" applyAlignment="1" applyProtection="1">
      <alignment vertical="center"/>
    </xf>
    <xf numFmtId="0" fontId="0" fillId="0" borderId="1" xfId="0" applyBorder="1">
      <alignment vertical="center"/>
    </xf>
    <xf numFmtId="0" fontId="0" fillId="0" borderId="63" xfId="0" applyBorder="1">
      <alignment vertical="center"/>
    </xf>
    <xf numFmtId="38" fontId="5" fillId="0" borderId="0" xfId="1" applyFont="1" applyBorder="1" applyAlignment="1" applyProtection="1">
      <alignment vertical="center"/>
    </xf>
    <xf numFmtId="0" fontId="0" fillId="5" borderId="7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176" fontId="5" fillId="0" borderId="7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49" fontId="2" fillId="2" borderId="8" xfId="0" applyNumberFormat="1" applyFont="1" applyFill="1" applyBorder="1" applyProtection="1">
      <alignment vertical="center"/>
      <protection locked="0"/>
    </xf>
    <xf numFmtId="49" fontId="2" fillId="2" borderId="12" xfId="0" applyNumberFormat="1" applyFont="1" applyFill="1" applyBorder="1" applyProtection="1">
      <alignment vertical="center"/>
      <protection locked="0"/>
    </xf>
    <xf numFmtId="49" fontId="2" fillId="2" borderId="16" xfId="0" applyNumberFormat="1" applyFont="1" applyFill="1" applyBorder="1" applyProtection="1">
      <alignment vertical="center"/>
      <protection locked="0"/>
    </xf>
    <xf numFmtId="49" fontId="2" fillId="2" borderId="10" xfId="0" applyNumberFormat="1" applyFont="1" applyFill="1" applyBorder="1" applyProtection="1">
      <alignment vertical="center"/>
      <protection locked="0"/>
    </xf>
    <xf numFmtId="49" fontId="2" fillId="2" borderId="14" xfId="0" applyNumberFormat="1" applyFont="1" applyFill="1" applyBorder="1" applyProtection="1">
      <alignment vertical="center"/>
      <protection locked="0"/>
    </xf>
    <xf numFmtId="49" fontId="2" fillId="2" borderId="18" xfId="0" applyNumberFormat="1" applyFont="1" applyFill="1" applyBorder="1" applyProtection="1">
      <alignment vertical="center"/>
      <protection locked="0"/>
    </xf>
    <xf numFmtId="0" fontId="6" fillId="0" borderId="0" xfId="0" applyFont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3" fontId="2" fillId="0" borderId="0" xfId="0" applyNumberFormat="1" applyFont="1">
      <alignment vertical="center"/>
    </xf>
    <xf numFmtId="5" fontId="15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5" fontId="2" fillId="0" borderId="0" xfId="0" applyNumberFormat="1" applyFont="1">
      <alignment vertical="center"/>
    </xf>
    <xf numFmtId="0" fontId="12" fillId="0" borderId="0" xfId="0" applyFont="1">
      <alignment vertical="center"/>
    </xf>
    <xf numFmtId="0" fontId="2" fillId="0" borderId="3" xfId="0" applyFont="1" applyBorder="1" applyAlignment="1">
      <alignment horizontal="centerContinuous" vertical="center" shrinkToFit="1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6" fillId="0" borderId="66" xfId="0" applyFont="1" applyBorder="1">
      <alignment vertical="center"/>
    </xf>
    <xf numFmtId="0" fontId="2" fillId="0" borderId="66" xfId="0" applyFont="1" applyBorder="1">
      <alignment vertical="center"/>
    </xf>
    <xf numFmtId="0" fontId="5" fillId="0" borderId="0" xfId="0" applyFont="1" applyAlignment="1">
      <alignment vertical="center" wrapText="1"/>
    </xf>
    <xf numFmtId="49" fontId="2" fillId="0" borderId="42" xfId="0" applyNumberFormat="1" applyFont="1" applyBorder="1">
      <alignment vertical="center"/>
    </xf>
    <xf numFmtId="49" fontId="2" fillId="0" borderId="44" xfId="0" applyNumberFormat="1" applyFont="1" applyBorder="1">
      <alignment vertical="center"/>
    </xf>
    <xf numFmtId="49" fontId="2" fillId="0" borderId="49" xfId="0" applyNumberFormat="1" applyFont="1" applyBorder="1">
      <alignment vertical="center"/>
    </xf>
    <xf numFmtId="49" fontId="2" fillId="0" borderId="51" xfId="0" applyNumberFormat="1" applyFont="1" applyBorder="1">
      <alignment vertical="center"/>
    </xf>
    <xf numFmtId="49" fontId="2" fillId="0" borderId="56" xfId="0" applyNumberFormat="1" applyFont="1" applyBorder="1">
      <alignment vertical="center"/>
    </xf>
    <xf numFmtId="49" fontId="2" fillId="0" borderId="58" xfId="0" applyNumberFormat="1" applyFont="1" applyBorder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distributed" vertical="center"/>
      <protection locked="0"/>
    </xf>
    <xf numFmtId="0" fontId="2" fillId="0" borderId="4" xfId="0" applyFont="1" applyBorder="1" applyAlignment="1" applyProtection="1">
      <alignment horizontal="distributed" vertical="center"/>
      <protection locked="0"/>
    </xf>
    <xf numFmtId="0" fontId="2" fillId="0" borderId="5" xfId="0" applyFont="1" applyBorder="1" applyAlignment="1" applyProtection="1">
      <alignment horizontal="distributed" vertical="center"/>
      <protection locked="0"/>
    </xf>
    <xf numFmtId="38" fontId="15" fillId="0" borderId="3" xfId="1" applyFont="1" applyFill="1" applyBorder="1" applyAlignment="1" applyProtection="1">
      <alignment vertical="center"/>
      <protection locked="0"/>
    </xf>
    <xf numFmtId="38" fontId="15" fillId="0" borderId="4" xfId="1" applyFont="1" applyFill="1" applyBorder="1" applyAlignment="1" applyProtection="1">
      <alignment vertical="center"/>
      <protection locked="0"/>
    </xf>
    <xf numFmtId="38" fontId="15" fillId="0" borderId="5" xfId="1" applyFont="1" applyFill="1" applyBorder="1" applyAlignment="1" applyProtection="1">
      <alignment vertical="center"/>
      <protection locked="0"/>
    </xf>
    <xf numFmtId="0" fontId="2" fillId="4" borderId="0" xfId="0" applyFont="1" applyFill="1" applyAlignment="1" applyProtection="1">
      <alignment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horizontal="center" vertical="center" shrinkToFit="1"/>
      <protection locked="0"/>
    </xf>
    <xf numFmtId="178" fontId="2" fillId="4" borderId="0" xfId="0" applyNumberFormat="1" applyFont="1" applyFill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distributed" vertical="center" wrapText="1"/>
      <protection locked="0"/>
    </xf>
    <xf numFmtId="0" fontId="2" fillId="0" borderId="4" xfId="0" applyFont="1" applyBorder="1" applyAlignment="1" applyProtection="1">
      <alignment horizontal="distributed" vertical="center" wrapText="1"/>
      <protection locked="0"/>
    </xf>
    <xf numFmtId="0" fontId="2" fillId="0" borderId="5" xfId="0" applyFont="1" applyBorder="1" applyAlignment="1" applyProtection="1">
      <alignment horizontal="distributed" vertical="center" wrapText="1"/>
      <protection locked="0"/>
    </xf>
    <xf numFmtId="6" fontId="15" fillId="0" borderId="3" xfId="1" applyNumberFormat="1" applyFont="1" applyFill="1" applyBorder="1" applyAlignment="1" applyProtection="1">
      <alignment vertical="center"/>
      <protection locked="0"/>
    </xf>
    <xf numFmtId="6" fontId="15" fillId="0" borderId="4" xfId="1" applyNumberFormat="1" applyFont="1" applyFill="1" applyBorder="1" applyAlignment="1" applyProtection="1">
      <alignment vertical="center"/>
      <protection locked="0"/>
    </xf>
    <xf numFmtId="6" fontId="15" fillId="0" borderId="5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38" fontId="9" fillId="0" borderId="3" xfId="1" applyFont="1" applyFill="1" applyBorder="1" applyAlignment="1" applyProtection="1">
      <alignment vertical="center"/>
      <protection locked="0"/>
    </xf>
    <xf numFmtId="38" fontId="9" fillId="0" borderId="4" xfId="1" applyFont="1" applyFill="1" applyBorder="1" applyAlignment="1" applyProtection="1">
      <alignment vertical="center"/>
      <protection locked="0"/>
    </xf>
    <xf numFmtId="38" fontId="9" fillId="0" borderId="5" xfId="1" applyFont="1" applyFill="1" applyBorder="1" applyAlignment="1" applyProtection="1">
      <alignment vertical="center"/>
      <protection locked="0"/>
    </xf>
    <xf numFmtId="0" fontId="2" fillId="4" borderId="37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0" fontId="2" fillId="4" borderId="68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distributed" vertical="center"/>
      <protection locked="0"/>
    </xf>
    <xf numFmtId="0" fontId="2" fillId="0" borderId="40" xfId="0" applyFont="1" applyBorder="1" applyAlignment="1" applyProtection="1">
      <alignment horizontal="distributed" vertical="center"/>
      <protection locked="0"/>
    </xf>
    <xf numFmtId="0" fontId="2" fillId="0" borderId="33" xfId="0" applyFont="1" applyBorder="1" applyAlignment="1" applyProtection="1">
      <alignment horizontal="distributed" vertical="center"/>
      <protection locked="0"/>
    </xf>
    <xf numFmtId="0" fontId="2" fillId="0" borderId="23" xfId="0" applyFont="1" applyBorder="1" applyAlignment="1" applyProtection="1">
      <alignment horizontal="distributed" vertical="center"/>
      <protection locked="0"/>
    </xf>
    <xf numFmtId="0" fontId="2" fillId="0" borderId="1" xfId="0" applyFont="1" applyBorder="1" applyAlignment="1" applyProtection="1">
      <alignment horizontal="distributed" vertical="center"/>
      <protection locked="0"/>
    </xf>
    <xf numFmtId="0" fontId="2" fillId="0" borderId="41" xfId="0" applyFont="1" applyBorder="1" applyAlignment="1" applyProtection="1">
      <alignment horizontal="center" vertical="center" textRotation="255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5" fontId="15" fillId="0" borderId="3" xfId="0" applyNumberFormat="1" applyFont="1" applyBorder="1" applyAlignment="1" applyProtection="1">
      <alignment horizontal="center" vertical="center"/>
      <protection locked="0"/>
    </xf>
    <xf numFmtId="5" fontId="15" fillId="0" borderId="4" xfId="0" applyNumberFormat="1" applyFont="1" applyBorder="1" applyAlignment="1" applyProtection="1">
      <alignment horizontal="center" vertical="center"/>
      <protection locked="0"/>
    </xf>
    <xf numFmtId="5" fontId="15" fillId="0" borderId="5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22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distributed" vertical="center"/>
      <protection locked="0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2" fillId="0" borderId="25" xfId="0" applyFont="1" applyBorder="1" applyAlignment="1" applyProtection="1">
      <alignment horizontal="distributed" vertical="center"/>
      <protection locked="0"/>
    </xf>
    <xf numFmtId="0" fontId="2" fillId="0" borderId="26" xfId="0" applyFont="1" applyBorder="1" applyAlignment="1" applyProtection="1">
      <alignment horizontal="distributed" vertical="center"/>
      <protection locked="0"/>
    </xf>
    <xf numFmtId="0" fontId="13" fillId="0" borderId="20" xfId="0" applyFont="1" applyBorder="1" applyAlignment="1" applyProtection="1">
      <alignment horizontal="distributed" vertical="center"/>
      <protection locked="0"/>
    </xf>
    <xf numFmtId="0" fontId="13" fillId="0" borderId="7" xfId="0" applyFont="1" applyBorder="1" applyAlignment="1" applyProtection="1">
      <alignment horizontal="distributed" vertical="center"/>
      <protection locked="0"/>
    </xf>
    <xf numFmtId="0" fontId="13" fillId="0" borderId="21" xfId="0" applyFont="1" applyBorder="1" applyAlignment="1" applyProtection="1">
      <alignment horizontal="distributed" vertical="center"/>
      <protection locked="0"/>
    </xf>
    <xf numFmtId="0" fontId="13" fillId="0" borderId="22" xfId="0" applyFont="1" applyBorder="1" applyAlignment="1" applyProtection="1">
      <alignment horizontal="distributed" vertical="center"/>
      <protection locked="0"/>
    </xf>
    <xf numFmtId="0" fontId="13" fillId="0" borderId="1" xfId="0" applyFont="1" applyBorder="1" applyAlignment="1" applyProtection="1">
      <alignment horizontal="distributed" vertical="center"/>
      <protection locked="0"/>
    </xf>
    <xf numFmtId="0" fontId="13" fillId="0" borderId="23" xfId="0" applyFont="1" applyBorder="1" applyAlignment="1" applyProtection="1">
      <alignment horizontal="distributed" vertical="center"/>
      <protection locked="0"/>
    </xf>
    <xf numFmtId="6" fontId="14" fillId="0" borderId="20" xfId="1" applyNumberFormat="1" applyFont="1" applyFill="1" applyBorder="1" applyAlignment="1" applyProtection="1">
      <alignment vertical="center"/>
      <protection locked="0"/>
    </xf>
    <xf numFmtId="6" fontId="14" fillId="0" borderId="7" xfId="1" applyNumberFormat="1" applyFont="1" applyFill="1" applyBorder="1" applyAlignment="1" applyProtection="1">
      <alignment vertical="center"/>
      <protection locked="0"/>
    </xf>
    <xf numFmtId="6" fontId="14" fillId="0" borderId="21" xfId="1" applyNumberFormat="1" applyFont="1" applyFill="1" applyBorder="1" applyAlignment="1" applyProtection="1">
      <alignment vertical="center"/>
      <protection locked="0"/>
    </xf>
    <xf numFmtId="6" fontId="14" fillId="0" borderId="22" xfId="1" applyNumberFormat="1" applyFont="1" applyFill="1" applyBorder="1" applyAlignment="1" applyProtection="1">
      <alignment vertical="center"/>
      <protection locked="0"/>
    </xf>
    <xf numFmtId="6" fontId="14" fillId="0" borderId="1" xfId="1" applyNumberFormat="1" applyFont="1" applyFill="1" applyBorder="1" applyAlignment="1" applyProtection="1">
      <alignment vertical="center"/>
      <protection locked="0"/>
    </xf>
    <xf numFmtId="6" fontId="14" fillId="0" borderId="23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63" xfId="0" applyFont="1" applyBorder="1" applyAlignment="1" applyProtection="1">
      <alignment horizontal="distributed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176" fontId="5" fillId="2" borderId="24" xfId="1" applyNumberFormat="1" applyFont="1" applyFill="1" applyBorder="1" applyAlignment="1" applyProtection="1">
      <alignment vertical="center"/>
      <protection locked="0"/>
    </xf>
    <xf numFmtId="176" fontId="5" fillId="2" borderId="25" xfId="1" applyNumberFormat="1" applyFont="1" applyFill="1" applyBorder="1" applyAlignment="1" applyProtection="1">
      <alignment vertical="center"/>
      <protection locked="0"/>
    </xf>
    <xf numFmtId="176" fontId="5" fillId="2" borderId="26" xfId="1" applyNumberFormat="1" applyFont="1" applyFill="1" applyBorder="1" applyAlignment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14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176" fontId="5" fillId="2" borderId="27" xfId="1" applyNumberFormat="1" applyFont="1" applyFill="1" applyBorder="1" applyAlignment="1" applyProtection="1">
      <alignment vertical="center"/>
      <protection locked="0"/>
    </xf>
    <xf numFmtId="176" fontId="5" fillId="2" borderId="28" xfId="1" applyNumberFormat="1" applyFont="1" applyFill="1" applyBorder="1" applyAlignment="1" applyProtection="1">
      <alignment vertical="center"/>
      <protection locked="0"/>
    </xf>
    <xf numFmtId="176" fontId="5" fillId="2" borderId="29" xfId="1" applyNumberFormat="1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177" fontId="4" fillId="2" borderId="24" xfId="0" applyNumberFormat="1" applyFont="1" applyFill="1" applyBorder="1" applyAlignment="1" applyProtection="1">
      <alignment horizontal="center" vertical="center"/>
      <protection locked="0"/>
    </xf>
    <xf numFmtId="177" fontId="4" fillId="2" borderId="26" xfId="0" applyNumberFormat="1" applyFont="1" applyFill="1" applyBorder="1" applyAlignment="1" applyProtection="1">
      <alignment horizontal="center" vertical="center"/>
      <protection locked="0"/>
    </xf>
    <xf numFmtId="38" fontId="5" fillId="2" borderId="11" xfId="1" applyFont="1" applyFill="1" applyBorder="1" applyAlignment="1" applyProtection="1">
      <alignment vertical="center"/>
      <protection locked="0"/>
    </xf>
    <xf numFmtId="38" fontId="5" fillId="0" borderId="11" xfId="1" applyFont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77" fontId="4" fillId="2" borderId="27" xfId="0" applyNumberFormat="1" applyFont="1" applyFill="1" applyBorder="1" applyAlignment="1" applyProtection="1">
      <alignment horizontal="center" vertical="center"/>
      <protection locked="0"/>
    </xf>
    <xf numFmtId="177" fontId="4" fillId="2" borderId="29" xfId="0" applyNumberFormat="1" applyFont="1" applyFill="1" applyBorder="1" applyAlignment="1" applyProtection="1">
      <alignment horizontal="center" vertical="center"/>
      <protection locked="0"/>
    </xf>
    <xf numFmtId="38" fontId="5" fillId="2" borderId="15" xfId="1" applyFont="1" applyFill="1" applyBorder="1" applyAlignment="1" applyProtection="1">
      <alignment vertical="center"/>
      <protection locked="0"/>
    </xf>
    <xf numFmtId="38" fontId="5" fillId="0" borderId="15" xfId="1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Protection="1">
      <alignment vertical="center"/>
      <protection locked="0"/>
    </xf>
    <xf numFmtId="0" fontId="2" fillId="2" borderId="17" xfId="0" applyFont="1" applyFill="1" applyBorder="1" applyProtection="1">
      <alignment vertical="center"/>
      <protection locked="0"/>
    </xf>
    <xf numFmtId="0" fontId="2" fillId="2" borderId="18" xfId="0" applyFont="1" applyFill="1" applyBorder="1" applyProtection="1">
      <alignment vertical="center"/>
      <protection locked="0"/>
    </xf>
    <xf numFmtId="0" fontId="2" fillId="2" borderId="19" xfId="0" applyFont="1" applyFill="1" applyBorder="1" applyProtection="1">
      <alignment vertical="center"/>
      <protection locked="0"/>
    </xf>
    <xf numFmtId="176" fontId="5" fillId="2" borderId="30" xfId="1" applyNumberFormat="1" applyFont="1" applyFill="1" applyBorder="1" applyAlignment="1" applyProtection="1">
      <alignment vertical="center"/>
      <protection locked="0"/>
    </xf>
    <xf numFmtId="176" fontId="5" fillId="2" borderId="31" xfId="1" applyNumberFormat="1" applyFont="1" applyFill="1" applyBorder="1" applyAlignment="1" applyProtection="1">
      <alignment vertical="center"/>
      <protection locked="0"/>
    </xf>
    <xf numFmtId="176" fontId="5" fillId="2" borderId="32" xfId="1" applyNumberFormat="1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177" fontId="4" fillId="2" borderId="30" xfId="0" applyNumberFormat="1" applyFont="1" applyFill="1" applyBorder="1" applyAlignment="1" applyProtection="1">
      <alignment horizontal="center" vertical="center"/>
      <protection locked="0"/>
    </xf>
    <xf numFmtId="177" fontId="4" fillId="2" borderId="32" xfId="0" applyNumberFormat="1" applyFont="1" applyFill="1" applyBorder="1" applyAlignment="1" applyProtection="1">
      <alignment horizontal="center" vertical="center"/>
      <protection locked="0"/>
    </xf>
    <xf numFmtId="38" fontId="5" fillId="2" borderId="19" xfId="1" applyFont="1" applyFill="1" applyBorder="1" applyAlignment="1" applyProtection="1">
      <alignment vertical="center"/>
      <protection locked="0"/>
    </xf>
    <xf numFmtId="38" fontId="5" fillId="0" borderId="19" xfId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78" fontId="2" fillId="0" borderId="0" xfId="0" applyNumberFormat="1" applyFont="1" applyAlignment="1" applyProtection="1">
      <alignment horizontal="center" vertical="center" shrinkToFit="1"/>
      <protection locked="0"/>
    </xf>
    <xf numFmtId="38" fontId="15" fillId="0" borderId="3" xfId="1" applyFont="1" applyBorder="1" applyAlignment="1" applyProtection="1">
      <alignment vertical="center"/>
      <protection locked="0"/>
    </xf>
    <xf numFmtId="38" fontId="15" fillId="0" borderId="4" xfId="1" applyFont="1" applyBorder="1" applyAlignment="1" applyProtection="1">
      <alignment vertical="center"/>
      <protection locked="0"/>
    </xf>
    <xf numFmtId="38" fontId="15" fillId="0" borderId="5" xfId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  <xf numFmtId="6" fontId="15" fillId="0" borderId="3" xfId="1" applyNumberFormat="1" applyFont="1" applyBorder="1" applyAlignment="1" applyProtection="1">
      <alignment vertical="center"/>
      <protection locked="0"/>
    </xf>
    <xf numFmtId="6" fontId="15" fillId="0" borderId="4" xfId="1" applyNumberFormat="1" applyFont="1" applyBorder="1" applyAlignment="1" applyProtection="1">
      <alignment vertical="center"/>
      <protection locked="0"/>
    </xf>
    <xf numFmtId="6" fontId="15" fillId="0" borderId="5" xfId="1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distributed" vertical="center" wrapText="1"/>
      <protection locked="0"/>
    </xf>
    <xf numFmtId="0" fontId="2" fillId="0" borderId="23" xfId="0" applyFont="1" applyBorder="1" applyAlignment="1" applyProtection="1">
      <alignment horizontal="distributed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5" fontId="15" fillId="0" borderId="3" xfId="0" applyNumberFormat="1" applyFont="1" applyBorder="1" applyAlignment="1" applyProtection="1">
      <alignment horizontal="right" vertical="center"/>
      <protection locked="0"/>
    </xf>
    <xf numFmtId="5" fontId="15" fillId="0" borderId="4" xfId="0" applyNumberFormat="1" applyFont="1" applyBorder="1" applyAlignment="1" applyProtection="1">
      <alignment horizontal="right" vertical="center"/>
      <protection locked="0"/>
    </xf>
    <xf numFmtId="5" fontId="15" fillId="0" borderId="5" xfId="0" applyNumberFormat="1" applyFont="1" applyBorder="1" applyAlignment="1" applyProtection="1">
      <alignment horizontal="right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distributed" vertical="center" wrapText="1"/>
      <protection locked="0"/>
    </xf>
    <xf numFmtId="0" fontId="2" fillId="0" borderId="21" xfId="0" applyFont="1" applyBorder="1" applyAlignment="1" applyProtection="1">
      <alignment horizontal="distributed" vertical="center" wrapText="1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distributed" vertical="center" wrapText="1"/>
      <protection locked="0"/>
    </xf>
    <xf numFmtId="0" fontId="2" fillId="0" borderId="0" xfId="0" applyFont="1" applyAlignment="1" applyProtection="1">
      <alignment horizontal="distributed" vertical="center" wrapText="1"/>
      <protection locked="0"/>
    </xf>
    <xf numFmtId="0" fontId="2" fillId="0" borderId="63" xfId="0" applyFont="1" applyBorder="1" applyAlignment="1" applyProtection="1">
      <alignment horizontal="distributed" vertical="center" wrapText="1"/>
      <protection locked="0"/>
    </xf>
    <xf numFmtId="0" fontId="2" fillId="0" borderId="45" xfId="0" applyFont="1" applyBorder="1" applyProtection="1">
      <alignment vertical="center"/>
      <protection locked="0"/>
    </xf>
    <xf numFmtId="176" fontId="5" fillId="0" borderId="46" xfId="1" applyNumberFormat="1" applyFont="1" applyFill="1" applyBorder="1" applyAlignment="1" applyProtection="1">
      <alignment vertical="center"/>
      <protection locked="0"/>
    </xf>
    <xf numFmtId="176" fontId="5" fillId="0" borderId="47" xfId="1" applyNumberFormat="1" applyFont="1" applyFill="1" applyBorder="1" applyAlignment="1" applyProtection="1">
      <alignment vertical="center"/>
      <protection locked="0"/>
    </xf>
    <xf numFmtId="176" fontId="5" fillId="0" borderId="48" xfId="1" applyNumberFormat="1" applyFont="1" applyFill="1" applyBorder="1" applyAlignment="1" applyProtection="1">
      <alignment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177" fontId="4" fillId="0" borderId="46" xfId="0" applyNumberFormat="1" applyFont="1" applyBorder="1" applyAlignment="1" applyProtection="1">
      <alignment horizontal="center" vertical="center"/>
      <protection locked="0"/>
    </xf>
    <xf numFmtId="177" fontId="4" fillId="0" borderId="48" xfId="0" applyNumberFormat="1" applyFont="1" applyBorder="1" applyAlignment="1" applyProtection="1">
      <alignment horizontal="center" vertical="center"/>
      <protection locked="0"/>
    </xf>
    <xf numFmtId="38" fontId="5" fillId="0" borderId="45" xfId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6" fillId="2" borderId="46" xfId="0" applyFont="1" applyFill="1" applyBorder="1" applyAlignment="1" applyProtection="1">
      <alignment horizontal="center" vertical="center"/>
      <protection locked="0"/>
    </xf>
    <xf numFmtId="0" fontId="6" fillId="2" borderId="48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2" fillId="0" borderId="42" xfId="0" applyFont="1" applyBorder="1" applyProtection="1">
      <alignment vertical="center"/>
      <protection locked="0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177" fontId="4" fillId="0" borderId="53" xfId="0" applyNumberFormat="1" applyFont="1" applyBorder="1" applyAlignment="1" applyProtection="1">
      <alignment horizontal="center" vertical="center"/>
      <protection locked="0"/>
    </xf>
    <xf numFmtId="177" fontId="4" fillId="0" borderId="55" xfId="0" applyNumberFormat="1" applyFont="1" applyBorder="1" applyAlignment="1" applyProtection="1">
      <alignment horizontal="center" vertical="center"/>
      <protection locked="0"/>
    </xf>
    <xf numFmtId="38" fontId="5" fillId="0" borderId="52" xfId="1" applyFont="1" applyFill="1" applyBorder="1" applyAlignment="1" applyProtection="1">
      <alignment vertical="center"/>
      <protection locked="0"/>
    </xf>
    <xf numFmtId="0" fontId="6" fillId="2" borderId="53" xfId="0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2" fillId="0" borderId="50" xfId="0" applyFont="1" applyBorder="1" applyProtection="1">
      <alignment vertical="center"/>
      <protection locked="0"/>
    </xf>
    <xf numFmtId="0" fontId="2" fillId="0" borderId="51" xfId="0" applyFont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176" fontId="5" fillId="0" borderId="53" xfId="1" applyNumberFormat="1" applyFont="1" applyFill="1" applyBorder="1" applyAlignment="1" applyProtection="1">
      <alignment vertical="center"/>
      <protection locked="0"/>
    </xf>
    <xf numFmtId="176" fontId="5" fillId="0" borderId="54" xfId="1" applyNumberFormat="1" applyFont="1" applyFill="1" applyBorder="1" applyAlignment="1" applyProtection="1">
      <alignment vertical="center"/>
      <protection locked="0"/>
    </xf>
    <xf numFmtId="176" fontId="5" fillId="0" borderId="55" xfId="1" applyNumberFormat="1" applyFont="1" applyFill="1" applyBorder="1" applyAlignment="1" applyProtection="1">
      <alignment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177" fontId="4" fillId="0" borderId="65" xfId="0" applyNumberFormat="1" applyFont="1" applyBorder="1" applyAlignment="1" applyProtection="1">
      <alignment horizontal="center" vertical="center"/>
      <protection locked="0"/>
    </xf>
    <xf numFmtId="177" fontId="4" fillId="0" borderId="67" xfId="0" applyNumberFormat="1" applyFont="1" applyBorder="1" applyAlignment="1" applyProtection="1">
      <alignment horizontal="center" vertical="center"/>
      <protection locked="0"/>
    </xf>
    <xf numFmtId="38" fontId="5" fillId="0" borderId="64" xfId="1" applyFont="1" applyFill="1" applyBorder="1" applyAlignment="1" applyProtection="1">
      <alignment vertical="center"/>
      <protection locked="0"/>
    </xf>
    <xf numFmtId="38" fontId="5" fillId="0" borderId="59" xfId="1" applyFont="1" applyFill="1" applyBorder="1" applyAlignment="1" applyProtection="1">
      <alignment vertical="center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6" fillId="2" borderId="62" xfId="0" applyFont="1" applyFill="1" applyBorder="1" applyAlignment="1" applyProtection="1">
      <alignment horizontal="center" vertical="center"/>
      <protection locked="0"/>
    </xf>
    <xf numFmtId="0" fontId="6" fillId="2" borderId="61" xfId="0" applyFont="1" applyFill="1" applyBorder="1" applyAlignment="1" applyProtection="1">
      <alignment horizontal="center" vertical="center"/>
      <protection locked="0"/>
    </xf>
    <xf numFmtId="0" fontId="2" fillId="0" borderId="56" xfId="0" applyFont="1" applyBorder="1" applyProtection="1">
      <alignment vertical="center"/>
      <protection locked="0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2" fillId="0" borderId="59" xfId="0" applyFont="1" applyBorder="1" applyProtection="1">
      <alignment vertical="center"/>
      <protection locked="0"/>
    </xf>
    <xf numFmtId="0" fontId="2" fillId="0" borderId="64" xfId="0" applyFont="1" applyBorder="1" applyProtection="1">
      <alignment vertical="center"/>
      <protection locked="0"/>
    </xf>
    <xf numFmtId="176" fontId="5" fillId="0" borderId="65" xfId="1" applyNumberFormat="1" applyFont="1" applyFill="1" applyBorder="1" applyAlignment="1" applyProtection="1">
      <alignment vertical="center"/>
      <protection locked="0"/>
    </xf>
    <xf numFmtId="176" fontId="5" fillId="0" borderId="66" xfId="1" applyNumberFormat="1" applyFont="1" applyFill="1" applyBorder="1" applyAlignment="1" applyProtection="1">
      <alignment vertical="center"/>
      <protection locked="0"/>
    </xf>
    <xf numFmtId="176" fontId="5" fillId="0" borderId="67" xfId="1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Protection="1">
      <alignment vertical="center"/>
      <protection locked="0"/>
    </xf>
    <xf numFmtId="0" fontId="15" fillId="0" borderId="4" xfId="0" applyFont="1" applyBorder="1" applyProtection="1">
      <alignment vertical="center"/>
      <protection locked="0"/>
    </xf>
    <xf numFmtId="0" fontId="15" fillId="0" borderId="5" xfId="0" applyFont="1" applyBorder="1" applyProtection="1">
      <alignment vertical="center"/>
      <protection locked="0"/>
    </xf>
    <xf numFmtId="5" fontId="15" fillId="0" borderId="3" xfId="0" applyNumberFormat="1" applyFont="1" applyBorder="1" applyProtection="1">
      <alignment vertical="center"/>
      <protection locked="0"/>
    </xf>
    <xf numFmtId="5" fontId="15" fillId="0" borderId="4" xfId="0" applyNumberFormat="1" applyFont="1" applyBorder="1" applyProtection="1">
      <alignment vertical="center"/>
      <protection locked="0"/>
    </xf>
    <xf numFmtId="5" fontId="15" fillId="0" borderId="5" xfId="0" applyNumberFormat="1" applyFont="1" applyBorder="1" applyProtection="1">
      <alignment vertical="center"/>
      <protection locked="0"/>
    </xf>
    <xf numFmtId="0" fontId="2" fillId="0" borderId="20" xfId="0" applyFont="1" applyBorder="1" applyAlignment="1" applyProtection="1">
      <alignment horizontal="distributed" vertical="center" indent="7"/>
      <protection locked="0"/>
    </xf>
    <xf numFmtId="0" fontId="2" fillId="0" borderId="7" xfId="0" applyFont="1" applyBorder="1" applyAlignment="1" applyProtection="1">
      <alignment horizontal="distributed" vertical="center" indent="7"/>
      <protection locked="0"/>
    </xf>
    <xf numFmtId="0" fontId="2" fillId="0" borderId="21" xfId="0" applyFont="1" applyBorder="1" applyAlignment="1" applyProtection="1">
      <alignment horizontal="distributed" vertical="center" indent="7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 vertical="center"/>
      <protection locked="0"/>
    </xf>
    <xf numFmtId="0" fontId="4" fillId="0" borderId="59" xfId="0" applyFont="1" applyBorder="1" applyAlignment="1" applyProtection="1">
      <alignment horizontal="center" vertical="center"/>
      <protection locked="0"/>
    </xf>
    <xf numFmtId="177" fontId="4" fillId="0" borderId="60" xfId="0" applyNumberFormat="1" applyFont="1" applyBorder="1" applyAlignment="1" applyProtection="1">
      <alignment horizontal="center" vertical="center"/>
      <protection locked="0"/>
    </xf>
    <xf numFmtId="177" fontId="4" fillId="0" borderId="62" xfId="0" applyNumberFormat="1" applyFont="1" applyBorder="1" applyAlignment="1" applyProtection="1">
      <alignment horizontal="center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176" fontId="5" fillId="0" borderId="60" xfId="1" applyNumberFormat="1" applyFont="1" applyFill="1" applyBorder="1" applyAlignment="1" applyProtection="1">
      <alignment vertical="center"/>
      <protection locked="0"/>
    </xf>
    <xf numFmtId="176" fontId="5" fillId="0" borderId="61" xfId="1" applyNumberFormat="1" applyFont="1" applyFill="1" applyBorder="1" applyAlignment="1" applyProtection="1">
      <alignment vertical="center"/>
      <protection locked="0"/>
    </xf>
    <xf numFmtId="176" fontId="5" fillId="0" borderId="62" xfId="1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183" fontId="0" fillId="0" borderId="0" xfId="0" applyNumberFormat="1">
      <alignment vertical="center"/>
    </xf>
    <xf numFmtId="0" fontId="22" fillId="0" borderId="0" xfId="0" applyFont="1">
      <alignment vertical="center"/>
    </xf>
    <xf numFmtId="0" fontId="2" fillId="2" borderId="27" xfId="0" applyFont="1" applyFill="1" applyBorder="1" applyProtection="1">
      <alignment vertical="center"/>
      <protection locked="0"/>
    </xf>
    <xf numFmtId="0" fontId="2" fillId="2" borderId="28" xfId="0" applyFont="1" applyFill="1" applyBorder="1" applyProtection="1">
      <alignment vertical="center"/>
      <protection locked="0"/>
    </xf>
    <xf numFmtId="0" fontId="2" fillId="2" borderId="29" xfId="0" applyFont="1" applyFill="1" applyBorder="1" applyProtection="1">
      <alignment vertical="center"/>
      <protection locked="0"/>
    </xf>
    <xf numFmtId="0" fontId="2" fillId="2" borderId="30" xfId="0" applyFont="1" applyFill="1" applyBorder="1" applyProtection="1">
      <alignment vertical="center"/>
      <protection locked="0"/>
    </xf>
    <xf numFmtId="0" fontId="2" fillId="2" borderId="31" xfId="0" applyFont="1" applyFill="1" applyBorder="1" applyProtection="1">
      <alignment vertical="center"/>
      <protection locked="0"/>
    </xf>
    <xf numFmtId="0" fontId="2" fillId="2" borderId="32" xfId="0" applyFont="1" applyFill="1" applyBorder="1" applyProtection="1">
      <alignment vertical="center"/>
      <protection locked="0"/>
    </xf>
    <xf numFmtId="0" fontId="2" fillId="0" borderId="71" xfId="0" applyFont="1" applyBorder="1" applyAlignment="1" applyProtection="1">
      <alignment horizontal="center" vertical="center" wrapText="1"/>
      <protection locked="0"/>
    </xf>
    <xf numFmtId="0" fontId="2" fillId="0" borderId="72" xfId="0" applyFont="1" applyBorder="1" applyAlignment="1" applyProtection="1">
      <alignment horizontal="center" vertical="center" wrapText="1"/>
      <protection locked="0"/>
    </xf>
    <xf numFmtId="0" fontId="2" fillId="0" borderId="69" xfId="0" applyFont="1" applyBorder="1" applyAlignment="1" applyProtection="1">
      <alignment horizontal="center" vertical="center" wrapText="1"/>
      <protection locked="0"/>
    </xf>
    <xf numFmtId="0" fontId="2" fillId="0" borderId="70" xfId="0" applyFont="1" applyBorder="1" applyAlignment="1" applyProtection="1">
      <alignment horizontal="center" vertical="center" wrapText="1"/>
      <protection locked="0"/>
    </xf>
    <xf numFmtId="0" fontId="2" fillId="0" borderId="74" xfId="0" applyFont="1" applyBorder="1" applyAlignment="1" applyProtection="1">
      <alignment horizontal="center" vertical="center" wrapText="1"/>
      <protection locked="0"/>
    </xf>
    <xf numFmtId="0" fontId="2" fillId="0" borderId="75" xfId="0" applyFont="1" applyBorder="1" applyAlignment="1" applyProtection="1">
      <alignment horizontal="center" vertical="center" wrapText="1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distributed" vertical="center" indent="7"/>
      <protection locked="0"/>
    </xf>
    <xf numFmtId="0" fontId="2" fillId="0" borderId="4" xfId="0" applyFont="1" applyBorder="1" applyAlignment="1" applyProtection="1">
      <alignment horizontal="distributed" vertical="center" indent="7"/>
      <protection locked="0"/>
    </xf>
    <xf numFmtId="0" fontId="2" fillId="0" borderId="5" xfId="0" applyFont="1" applyBorder="1" applyAlignment="1" applyProtection="1">
      <alignment horizontal="distributed" vertical="center" indent="7"/>
      <protection locked="0"/>
    </xf>
    <xf numFmtId="0" fontId="2" fillId="0" borderId="73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177" fontId="4" fillId="0" borderId="61" xfId="0" applyNumberFormat="1" applyFont="1" applyBorder="1" applyAlignment="1" applyProtection="1">
      <alignment horizontal="center" vertical="center"/>
      <protection locked="0"/>
    </xf>
    <xf numFmtId="38" fontId="5" fillId="0" borderId="60" xfId="1" applyFont="1" applyFill="1" applyBorder="1" applyAlignment="1" applyProtection="1">
      <alignment vertical="center"/>
      <protection locked="0"/>
    </xf>
    <xf numFmtId="38" fontId="5" fillId="0" borderId="61" xfId="1" applyFont="1" applyFill="1" applyBorder="1" applyAlignment="1" applyProtection="1">
      <alignment vertical="center"/>
      <protection locked="0"/>
    </xf>
    <xf numFmtId="38" fontId="5" fillId="0" borderId="62" xfId="1" applyFont="1" applyFill="1" applyBorder="1" applyAlignment="1" applyProtection="1">
      <alignment vertical="center"/>
      <protection locked="0"/>
    </xf>
    <xf numFmtId="5" fontId="15" fillId="0" borderId="0" xfId="0" applyNumberFormat="1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distributed" vertical="center" wrapText="1"/>
      <protection locked="0"/>
    </xf>
    <xf numFmtId="6" fontId="14" fillId="0" borderId="0" xfId="1" applyNumberFormat="1" applyFont="1" applyFill="1" applyBorder="1" applyAlignment="1" applyProtection="1">
      <alignment vertical="center"/>
      <protection locked="0"/>
    </xf>
    <xf numFmtId="38" fontId="15" fillId="0" borderId="0" xfId="1" applyFont="1" applyBorder="1" applyAlignment="1" applyProtection="1">
      <alignment vertical="center"/>
      <protection locked="0"/>
    </xf>
    <xf numFmtId="6" fontId="15" fillId="0" borderId="0" xfId="1" applyNumberFormat="1" applyFont="1" applyBorder="1" applyAlignment="1" applyProtection="1">
      <alignment vertical="center"/>
      <protection locked="0"/>
    </xf>
    <xf numFmtId="176" fontId="5" fillId="2" borderId="15" xfId="1" applyNumberFormat="1" applyFont="1" applyFill="1" applyBorder="1" applyAlignment="1" applyProtection="1">
      <alignment vertical="center"/>
      <protection locked="0"/>
    </xf>
    <xf numFmtId="178" fontId="4" fillId="2" borderId="30" xfId="0" applyNumberFormat="1" applyFont="1" applyFill="1" applyBorder="1" applyAlignment="1" applyProtection="1">
      <alignment horizontal="center" vertical="center"/>
      <protection locked="0"/>
    </xf>
    <xf numFmtId="178" fontId="4" fillId="2" borderId="32" xfId="0" applyNumberFormat="1" applyFont="1" applyFill="1" applyBorder="1" applyAlignment="1" applyProtection="1">
      <alignment horizontal="center" vertical="center"/>
      <protection locked="0"/>
    </xf>
    <xf numFmtId="176" fontId="5" fillId="2" borderId="19" xfId="1" applyNumberFormat="1" applyFont="1" applyFill="1" applyBorder="1" applyAlignment="1" applyProtection="1">
      <alignment vertical="center"/>
      <protection locked="0"/>
    </xf>
    <xf numFmtId="178" fontId="4" fillId="2" borderId="27" xfId="0" applyNumberFormat="1" applyFont="1" applyFill="1" applyBorder="1" applyAlignment="1" applyProtection="1">
      <alignment horizontal="center" vertical="center"/>
      <protection locked="0"/>
    </xf>
    <xf numFmtId="178" fontId="4" fillId="2" borderId="29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63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77" xfId="0" applyFont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178" fontId="4" fillId="2" borderId="24" xfId="0" applyNumberFormat="1" applyFont="1" applyFill="1" applyBorder="1" applyAlignment="1" applyProtection="1">
      <alignment horizontal="center" vertical="center"/>
      <protection locked="0"/>
    </xf>
    <xf numFmtId="178" fontId="4" fillId="2" borderId="26" xfId="0" applyNumberFormat="1" applyFont="1" applyFill="1" applyBorder="1" applyAlignment="1" applyProtection="1">
      <alignment horizontal="center" vertical="center"/>
      <protection locked="0"/>
    </xf>
    <xf numFmtId="176" fontId="5" fillId="2" borderId="11" xfId="1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182" fontId="20" fillId="0" borderId="20" xfId="0" applyNumberFormat="1" applyFont="1" applyBorder="1" applyAlignment="1" applyProtection="1">
      <alignment horizontal="center" vertical="center"/>
      <protection locked="0"/>
    </xf>
    <xf numFmtId="182" fontId="20" fillId="0" borderId="7" xfId="0" applyNumberFormat="1" applyFont="1" applyBorder="1" applyAlignment="1" applyProtection="1">
      <alignment horizontal="center" vertical="center"/>
      <protection locked="0"/>
    </xf>
    <xf numFmtId="182" fontId="20" fillId="0" borderId="21" xfId="0" applyNumberFormat="1" applyFont="1" applyBorder="1" applyAlignment="1" applyProtection="1">
      <alignment horizontal="center" vertical="center"/>
      <protection locked="0"/>
    </xf>
    <xf numFmtId="182" fontId="20" fillId="0" borderId="22" xfId="0" applyNumberFormat="1" applyFont="1" applyBorder="1" applyAlignment="1" applyProtection="1">
      <alignment horizontal="center" vertical="center"/>
      <protection locked="0"/>
    </xf>
    <xf numFmtId="182" fontId="20" fillId="0" borderId="1" xfId="0" applyNumberFormat="1" applyFont="1" applyBorder="1" applyAlignment="1" applyProtection="1">
      <alignment horizontal="center" vertical="center"/>
      <protection locked="0"/>
    </xf>
    <xf numFmtId="182" fontId="20" fillId="0" borderId="23" xfId="0" applyNumberFormat="1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Protection="1">
      <alignment vertical="center"/>
      <protection locked="0"/>
    </xf>
    <xf numFmtId="179" fontId="2" fillId="4" borderId="0" xfId="0" applyNumberFormat="1" applyFont="1" applyFill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vertical="center" wrapText="1" shrinkToFit="1"/>
      <protection locked="0"/>
    </xf>
    <xf numFmtId="0" fontId="5" fillId="4" borderId="0" xfId="0" applyFont="1" applyFill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84" xfId="0" applyFont="1" applyBorder="1" applyAlignment="1">
      <alignment horizontal="center" vertical="center" shrinkToFit="1"/>
    </xf>
    <xf numFmtId="184" fontId="4" fillId="4" borderId="84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9" fontId="2" fillId="0" borderId="2" xfId="0" applyNumberFormat="1" applyFont="1" applyBorder="1" applyAlignment="1" applyProtection="1">
      <alignment horizontal="center" vertical="center"/>
      <protection locked="0"/>
    </xf>
    <xf numFmtId="6" fontId="2" fillId="0" borderId="2" xfId="0" applyNumberFormat="1" applyFont="1" applyBorder="1" applyAlignment="1" applyProtection="1">
      <alignment horizontal="center" vertical="center"/>
      <protection locked="0"/>
    </xf>
    <xf numFmtId="5" fontId="2" fillId="0" borderId="2" xfId="0" applyNumberFormat="1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>
      <alignment horizontal="center" vertical="center"/>
    </xf>
    <xf numFmtId="38" fontId="2" fillId="0" borderId="81" xfId="0" applyNumberFormat="1" applyFont="1" applyBorder="1">
      <alignment vertical="center"/>
    </xf>
    <xf numFmtId="38" fontId="12" fillId="0" borderId="81" xfId="0" applyNumberFormat="1" applyFont="1" applyBorder="1" applyProtection="1">
      <alignment vertical="center"/>
      <protection locked="0"/>
    </xf>
    <xf numFmtId="38" fontId="2" fillId="0" borderId="81" xfId="0" applyNumberFormat="1" applyFont="1" applyBorder="1" applyProtection="1">
      <alignment vertical="center"/>
      <protection locked="0"/>
    </xf>
    <xf numFmtId="38" fontId="2" fillId="0" borderId="81" xfId="1" applyFont="1" applyFill="1" applyBorder="1" applyAlignment="1" applyProtection="1">
      <alignment vertical="center"/>
      <protection locked="0"/>
    </xf>
    <xf numFmtId="0" fontId="2" fillId="0" borderId="52" xfId="0" applyFont="1" applyBorder="1" applyAlignment="1">
      <alignment horizontal="center" vertical="center"/>
    </xf>
    <xf numFmtId="38" fontId="2" fillId="2" borderId="52" xfId="0" applyNumberFormat="1" applyFont="1" applyFill="1" applyBorder="1">
      <alignment vertical="center"/>
    </xf>
    <xf numFmtId="38" fontId="2" fillId="2" borderId="52" xfId="0" applyNumberFormat="1" applyFont="1" applyFill="1" applyBorder="1" applyProtection="1">
      <alignment vertical="center"/>
      <protection locked="0"/>
    </xf>
    <xf numFmtId="38" fontId="18" fillId="0" borderId="52" xfId="0" applyNumberFormat="1" applyFont="1" applyBorder="1" applyAlignment="1" applyProtection="1">
      <alignment horizontal="right" vertical="center"/>
      <protection locked="0"/>
    </xf>
    <xf numFmtId="38" fontId="2" fillId="0" borderId="52" xfId="0" applyNumberFormat="1" applyFont="1" applyBorder="1" applyProtection="1">
      <alignment vertical="center"/>
      <protection locked="0"/>
    </xf>
    <xf numFmtId="0" fontId="2" fillId="0" borderId="76" xfId="0" applyFont="1" applyBorder="1" applyAlignment="1" applyProtection="1">
      <alignment horizontal="center" vertical="center" wrapText="1"/>
      <protection locked="0"/>
    </xf>
    <xf numFmtId="0" fontId="2" fillId="4" borderId="63" xfId="0" applyFont="1" applyFill="1" applyBorder="1" applyAlignment="1" applyProtection="1">
      <alignment horizontal="center" vertical="center" wrapText="1"/>
      <protection locked="0"/>
    </xf>
    <xf numFmtId="180" fontId="2" fillId="4" borderId="77" xfId="0" applyNumberFormat="1" applyFont="1" applyFill="1" applyBorder="1" applyAlignment="1" applyProtection="1">
      <alignment horizontal="center" vertical="center" wrapText="1"/>
      <protection locked="0"/>
    </xf>
    <xf numFmtId="180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80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9" xfId="0" applyFont="1" applyBorder="1" applyAlignment="1">
      <alignment horizontal="center" vertical="center"/>
    </xf>
    <xf numFmtId="181" fontId="2" fillId="0" borderId="59" xfId="0" applyNumberFormat="1" applyFont="1" applyBorder="1">
      <alignment vertical="center"/>
    </xf>
    <xf numFmtId="181" fontId="2" fillId="0" borderId="59" xfId="0" applyNumberFormat="1" applyFont="1" applyBorder="1" applyProtection="1">
      <alignment vertical="center"/>
      <protection locked="0"/>
    </xf>
    <xf numFmtId="0" fontId="2" fillId="4" borderId="71" xfId="0" applyFont="1" applyFill="1" applyBorder="1" applyAlignment="1" applyProtection="1">
      <alignment horizontal="center" vertical="center" wrapText="1"/>
      <protection locked="0"/>
    </xf>
    <xf numFmtId="0" fontId="2" fillId="4" borderId="7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2" borderId="24" xfId="0" applyFont="1" applyFill="1" applyBorder="1" applyProtection="1">
      <alignment vertical="center"/>
      <protection locked="0"/>
    </xf>
    <xf numFmtId="0" fontId="2" fillId="2" borderId="25" xfId="0" applyFont="1" applyFill="1" applyBorder="1" applyProtection="1">
      <alignment vertical="center"/>
      <protection locked="0"/>
    </xf>
    <xf numFmtId="0" fontId="2" fillId="2" borderId="26" xfId="0" applyFont="1" applyFill="1" applyBorder="1" applyProtection="1">
      <alignment vertical="center"/>
      <protection locked="0"/>
    </xf>
    <xf numFmtId="49" fontId="4" fillId="4" borderId="84" xfId="0" applyNumberFormat="1" applyFont="1" applyFill="1" applyBorder="1" applyAlignment="1" applyProtection="1">
      <alignment horizontal="center" vertical="center"/>
      <protection locked="0"/>
    </xf>
    <xf numFmtId="184" fontId="4" fillId="0" borderId="84" xfId="0" applyNumberFormat="1" applyFont="1" applyBorder="1" applyAlignment="1">
      <alignment horizontal="center" vertical="center"/>
    </xf>
    <xf numFmtId="181" fontId="6" fillId="0" borderId="60" xfId="0" applyNumberFormat="1" applyFont="1" applyBorder="1">
      <alignment vertical="center"/>
    </xf>
    <xf numFmtId="181" fontId="6" fillId="0" borderId="61" xfId="0" applyNumberFormat="1" applyFont="1" applyBorder="1">
      <alignment vertical="center"/>
    </xf>
    <xf numFmtId="181" fontId="6" fillId="0" borderId="62" xfId="0" applyNumberFormat="1" applyFont="1" applyBorder="1">
      <alignment vertical="center"/>
    </xf>
    <xf numFmtId="182" fontId="20" fillId="0" borderId="20" xfId="0" applyNumberFormat="1" applyFont="1" applyBorder="1" applyAlignment="1">
      <alignment horizontal="center" vertical="center"/>
    </xf>
    <xf numFmtId="182" fontId="20" fillId="0" borderId="7" xfId="0" applyNumberFormat="1" applyFont="1" applyBorder="1" applyAlignment="1">
      <alignment horizontal="center" vertical="center"/>
    </xf>
    <xf numFmtId="182" fontId="20" fillId="0" borderId="21" xfId="0" applyNumberFormat="1" applyFont="1" applyBorder="1" applyAlignment="1">
      <alignment horizontal="center" vertical="center"/>
    </xf>
    <xf numFmtId="182" fontId="20" fillId="0" borderId="22" xfId="0" applyNumberFormat="1" applyFont="1" applyBorder="1" applyAlignment="1">
      <alignment horizontal="center" vertical="center"/>
    </xf>
    <xf numFmtId="182" fontId="20" fillId="0" borderId="1" xfId="0" applyNumberFormat="1" applyFont="1" applyBorder="1" applyAlignment="1">
      <alignment horizontal="center" vertical="center"/>
    </xf>
    <xf numFmtId="182" fontId="20" fillId="0" borderId="23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6" fillId="0" borderId="53" xfId="0" applyNumberFormat="1" applyFont="1" applyBorder="1">
      <alignment vertical="center"/>
    </xf>
    <xf numFmtId="38" fontId="6" fillId="0" borderId="54" xfId="0" applyNumberFormat="1" applyFont="1" applyBorder="1">
      <alignment vertical="center"/>
    </xf>
    <xf numFmtId="38" fontId="6" fillId="0" borderId="55" xfId="0" applyNumberFormat="1" applyFont="1" applyBorder="1">
      <alignment vertical="center"/>
    </xf>
    <xf numFmtId="38" fontId="6" fillId="0" borderId="46" xfId="1" applyFont="1" applyFill="1" applyBorder="1" applyAlignment="1" applyProtection="1">
      <alignment vertical="center"/>
    </xf>
    <xf numFmtId="38" fontId="6" fillId="0" borderId="47" xfId="1" applyFont="1" applyFill="1" applyBorder="1" applyAlignment="1" applyProtection="1">
      <alignment vertical="center"/>
    </xf>
    <xf numFmtId="38" fontId="6" fillId="0" borderId="48" xfId="1" applyFont="1" applyFill="1" applyBorder="1" applyAlignment="1" applyProtection="1">
      <alignment vertical="center"/>
    </xf>
    <xf numFmtId="38" fontId="6" fillId="0" borderId="46" xfId="0" applyNumberFormat="1" applyFont="1" applyBorder="1">
      <alignment vertical="center"/>
    </xf>
    <xf numFmtId="38" fontId="6" fillId="0" borderId="47" xfId="0" applyNumberFormat="1" applyFont="1" applyBorder="1">
      <alignment vertical="center"/>
    </xf>
    <xf numFmtId="38" fontId="6" fillId="0" borderId="48" xfId="0" applyNumberFormat="1" applyFont="1" applyBorder="1">
      <alignment vertical="center"/>
    </xf>
    <xf numFmtId="6" fontId="2" fillId="0" borderId="3" xfId="0" applyNumberFormat="1" applyFont="1" applyBorder="1" applyAlignment="1">
      <alignment horizontal="center" vertical="center"/>
    </xf>
    <xf numFmtId="6" fontId="2" fillId="0" borderId="4" xfId="0" applyNumberFormat="1" applyFont="1" applyBorder="1" applyAlignment="1">
      <alignment horizontal="center" vertical="center"/>
    </xf>
    <xf numFmtId="6" fontId="2" fillId="0" borderId="5" xfId="0" applyNumberFormat="1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5" fontId="2" fillId="0" borderId="4" xfId="0" applyNumberFormat="1" applyFont="1" applyBorder="1" applyAlignment="1">
      <alignment horizontal="center" vertical="center"/>
    </xf>
    <xf numFmtId="5" fontId="2" fillId="0" borderId="5" xfId="0" applyNumberFormat="1" applyFont="1" applyBorder="1" applyAlignment="1">
      <alignment horizontal="center" vertical="center"/>
    </xf>
    <xf numFmtId="38" fontId="23" fillId="0" borderId="46" xfId="0" applyNumberFormat="1" applyFont="1" applyBorder="1">
      <alignment vertical="center"/>
    </xf>
    <xf numFmtId="38" fontId="23" fillId="0" borderId="47" xfId="0" applyNumberFormat="1" applyFont="1" applyBorder="1">
      <alignment vertical="center"/>
    </xf>
    <xf numFmtId="38" fontId="23" fillId="0" borderId="48" xfId="0" applyNumberFormat="1" applyFont="1" applyBorder="1">
      <alignment vertical="center"/>
    </xf>
    <xf numFmtId="0" fontId="8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4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177" fontId="4" fillId="0" borderId="60" xfId="0" applyNumberFormat="1" applyFont="1" applyBorder="1" applyAlignment="1">
      <alignment horizontal="center" vertical="center"/>
    </xf>
    <xf numFmtId="177" fontId="4" fillId="0" borderId="62" xfId="0" applyNumberFormat="1" applyFont="1" applyBorder="1" applyAlignment="1">
      <alignment horizontal="center" vertical="center"/>
    </xf>
    <xf numFmtId="176" fontId="5" fillId="0" borderId="59" xfId="1" applyNumberFormat="1" applyFont="1" applyFill="1" applyBorder="1" applyAlignment="1" applyProtection="1">
      <alignment vertical="center"/>
    </xf>
    <xf numFmtId="38" fontId="5" fillId="0" borderId="59" xfId="1" applyFont="1" applyFill="1" applyBorder="1" applyAlignment="1" applyProtection="1">
      <alignment vertical="center"/>
    </xf>
    <xf numFmtId="49" fontId="4" fillId="0" borderId="52" xfId="0" applyNumberFormat="1" applyFont="1" applyBorder="1" applyAlignment="1">
      <alignment horizontal="center" vertical="center"/>
    </xf>
    <xf numFmtId="177" fontId="4" fillId="0" borderId="53" xfId="0" applyNumberFormat="1" applyFont="1" applyBorder="1" applyAlignment="1">
      <alignment horizontal="center" vertical="center"/>
    </xf>
    <xf numFmtId="177" fontId="4" fillId="0" borderId="55" xfId="0" applyNumberFormat="1" applyFont="1" applyBorder="1" applyAlignment="1">
      <alignment horizontal="center" vertical="center"/>
    </xf>
    <xf numFmtId="176" fontId="5" fillId="0" borderId="52" xfId="1" applyNumberFormat="1" applyFont="1" applyFill="1" applyBorder="1" applyAlignment="1" applyProtection="1">
      <alignment vertical="center"/>
    </xf>
    <xf numFmtId="38" fontId="5" fillId="0" borderId="52" xfId="1" applyFont="1" applyFill="1" applyBorder="1" applyAlignment="1" applyProtection="1">
      <alignment vertical="center"/>
    </xf>
    <xf numFmtId="0" fontId="2" fillId="5" borderId="0" xfId="0" applyFont="1" applyFill="1" applyAlignment="1">
      <alignment horizontal="center" vertical="center" wrapText="1"/>
    </xf>
    <xf numFmtId="0" fontId="2" fillId="5" borderId="6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/>
    </xf>
    <xf numFmtId="177" fontId="4" fillId="0" borderId="46" xfId="0" applyNumberFormat="1" applyFont="1" applyBorder="1" applyAlignment="1">
      <alignment horizontal="center" vertical="center"/>
    </xf>
    <xf numFmtId="177" fontId="4" fillId="0" borderId="48" xfId="0" applyNumberFormat="1" applyFont="1" applyBorder="1" applyAlignment="1">
      <alignment horizontal="center" vertical="center"/>
    </xf>
    <xf numFmtId="176" fontId="5" fillId="0" borderId="45" xfId="1" applyNumberFormat="1" applyFont="1" applyFill="1" applyBorder="1" applyAlignment="1" applyProtection="1">
      <alignment vertical="center"/>
    </xf>
    <xf numFmtId="38" fontId="5" fillId="0" borderId="45" xfId="1" applyFont="1" applyFill="1" applyBorder="1" applyAlignment="1" applyProtection="1">
      <alignment vertical="center"/>
    </xf>
    <xf numFmtId="0" fontId="2" fillId="0" borderId="1" xfId="0" applyFont="1" applyBorder="1" applyAlignment="1">
      <alignment vertical="center" shrinkToFit="1"/>
    </xf>
    <xf numFmtId="179" fontId="2" fillId="0" borderId="0" xfId="0" applyNumberFormat="1" applyFont="1" applyAlignment="1">
      <alignment horizontal="left" vertical="center" shrinkToFit="1"/>
    </xf>
    <xf numFmtId="38" fontId="5" fillId="0" borderId="15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vertical="center"/>
    </xf>
    <xf numFmtId="49" fontId="2" fillId="2" borderId="19" xfId="0" applyNumberFormat="1" applyFont="1" applyFill="1" applyBorder="1" applyAlignment="1" applyProtection="1">
      <alignment horizontal="center" vertical="center"/>
      <protection locked="0"/>
    </xf>
    <xf numFmtId="49" fontId="4" fillId="2" borderId="19" xfId="0" applyNumberFormat="1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77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Alignment="1" applyProtection="1">
      <alignment horizontal="left" vertical="center" wrapText="1" shrinkToFit="1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5" fillId="2" borderId="28" xfId="0" applyNumberFormat="1" applyFont="1" applyFill="1" applyBorder="1" applyAlignment="1" applyProtection="1">
      <alignment horizontal="right" vertical="center"/>
      <protection locked="0"/>
    </xf>
    <xf numFmtId="49" fontId="5" fillId="2" borderId="29" xfId="0" applyNumberFormat="1" applyFont="1" applyFill="1" applyBorder="1" applyAlignment="1" applyProtection="1">
      <alignment horizontal="right" vertical="center"/>
      <protection locked="0"/>
    </xf>
    <xf numFmtId="49" fontId="5" fillId="2" borderId="25" xfId="0" applyNumberFormat="1" applyFont="1" applyFill="1" applyBorder="1" applyAlignment="1" applyProtection="1">
      <alignment horizontal="right" vertical="center"/>
      <protection locked="0"/>
    </xf>
    <xf numFmtId="49" fontId="5" fillId="2" borderId="26" xfId="0" applyNumberFormat="1" applyFont="1" applyFill="1" applyBorder="1" applyAlignment="1" applyProtection="1">
      <alignment horizontal="right" vertical="center"/>
      <protection locked="0"/>
    </xf>
    <xf numFmtId="49" fontId="2" fillId="2" borderId="30" xfId="0" applyNumberFormat="1" applyFont="1" applyFill="1" applyBorder="1" applyProtection="1">
      <alignment vertical="center"/>
      <protection locked="0"/>
    </xf>
    <xf numFmtId="49" fontId="2" fillId="2" borderId="31" xfId="0" applyNumberFormat="1" applyFont="1" applyFill="1" applyBorder="1" applyProtection="1">
      <alignment vertical="center"/>
      <protection locked="0"/>
    </xf>
    <xf numFmtId="49" fontId="2" fillId="2" borderId="32" xfId="0" applyNumberFormat="1" applyFont="1" applyFill="1" applyBorder="1" applyProtection="1">
      <alignment vertical="center"/>
      <protection locked="0"/>
    </xf>
    <xf numFmtId="49" fontId="2" fillId="2" borderId="27" xfId="0" applyNumberFormat="1" applyFont="1" applyFill="1" applyBorder="1" applyProtection="1">
      <alignment vertical="center"/>
      <protection locked="0"/>
    </xf>
    <xf numFmtId="49" fontId="2" fillId="2" borderId="28" xfId="0" applyNumberFormat="1" applyFont="1" applyFill="1" applyBorder="1" applyProtection="1">
      <alignment vertical="center"/>
      <protection locked="0"/>
    </xf>
    <xf numFmtId="49" fontId="2" fillId="2" borderId="29" xfId="0" applyNumberFormat="1" applyFont="1" applyFill="1" applyBorder="1" applyProtection="1">
      <alignment vertical="center"/>
      <protection locked="0"/>
    </xf>
    <xf numFmtId="49" fontId="2" fillId="4" borderId="3" xfId="0" applyNumberFormat="1" applyFont="1" applyFill="1" applyBorder="1" applyAlignment="1" applyProtection="1">
      <alignment horizontal="center" vertical="center"/>
      <protection locked="0"/>
    </xf>
    <xf numFmtId="49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77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49" fontId="2" fillId="4" borderId="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4" borderId="7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77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Protection="1">
      <alignment vertical="center"/>
      <protection locked="0"/>
    </xf>
    <xf numFmtId="0" fontId="2" fillId="0" borderId="1" xfId="0" applyFont="1" applyBorder="1" applyAlignment="1">
      <alignment horizontal="distributed" vertical="center"/>
    </xf>
    <xf numFmtId="49" fontId="2" fillId="4" borderId="1" xfId="0" applyNumberFormat="1" applyFont="1" applyFill="1" applyBorder="1" applyProtection="1">
      <alignment vertical="center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0" fontId="2" fillId="0" borderId="41" xfId="0" applyFont="1" applyBorder="1" applyAlignment="1">
      <alignment horizontal="center" vertical="center" textRotation="255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5" borderId="77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38" fontId="5" fillId="0" borderId="19" xfId="1" applyFont="1" applyBorder="1" applyAlignment="1" applyProtection="1">
      <alignment vertical="center"/>
    </xf>
    <xf numFmtId="0" fontId="2" fillId="0" borderId="0" xfId="0" applyFont="1">
      <alignment vertical="center"/>
    </xf>
    <xf numFmtId="0" fontId="2" fillId="5" borderId="41" xfId="0" applyFont="1" applyFill="1" applyBorder="1" applyAlignment="1">
      <alignment horizontal="center" vertical="center" textRotation="255"/>
    </xf>
    <xf numFmtId="0" fontId="2" fillId="5" borderId="22" xfId="0" applyFont="1" applyFill="1" applyBorder="1" applyAlignment="1">
      <alignment horizontal="center" vertical="center" wrapText="1"/>
    </xf>
    <xf numFmtId="0" fontId="2" fillId="5" borderId="76" xfId="0" applyFont="1" applyFill="1" applyBorder="1" applyAlignment="1">
      <alignment horizontal="center" vertical="center" wrapText="1"/>
    </xf>
    <xf numFmtId="0" fontId="2" fillId="5" borderId="71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49" fontId="4" fillId="0" borderId="59" xfId="0" applyNumberFormat="1" applyFont="1" applyBorder="1" applyAlignment="1">
      <alignment horizontal="center" vertical="center"/>
    </xf>
    <xf numFmtId="180" fontId="2" fillId="5" borderId="77" xfId="0" applyNumberFormat="1" applyFont="1" applyFill="1" applyBorder="1" applyAlignment="1">
      <alignment horizontal="center" vertical="center" wrapText="1"/>
    </xf>
    <xf numFmtId="180" fontId="2" fillId="5" borderId="4" xfId="0" applyNumberFormat="1" applyFont="1" applyFill="1" applyBorder="1" applyAlignment="1">
      <alignment horizontal="center" vertical="center" wrapText="1"/>
    </xf>
    <xf numFmtId="180" fontId="2" fillId="5" borderId="5" xfId="0" applyNumberFormat="1" applyFont="1" applyFill="1" applyBorder="1" applyAlignment="1">
      <alignment horizontal="center" vertical="center" wrapText="1"/>
    </xf>
    <xf numFmtId="49" fontId="6" fillId="2" borderId="60" xfId="0" applyNumberFormat="1" applyFont="1" applyFill="1" applyBorder="1" applyAlignment="1" applyProtection="1">
      <alignment vertical="center" wrapText="1"/>
      <protection locked="0"/>
    </xf>
    <xf numFmtId="49" fontId="6" fillId="2" borderId="61" xfId="0" applyNumberFormat="1" applyFont="1" applyFill="1" applyBorder="1" applyAlignment="1" applyProtection="1">
      <alignment vertical="center" wrapText="1"/>
      <protection locked="0"/>
    </xf>
    <xf numFmtId="49" fontId="6" fillId="2" borderId="62" xfId="0" applyNumberFormat="1" applyFont="1" applyFill="1" applyBorder="1" applyAlignment="1" applyProtection="1">
      <alignment vertical="center" wrapText="1"/>
      <protection locked="0"/>
    </xf>
    <xf numFmtId="49" fontId="6" fillId="2" borderId="53" xfId="0" applyNumberFormat="1" applyFont="1" applyFill="1" applyBorder="1" applyAlignment="1" applyProtection="1">
      <alignment vertical="center" wrapText="1"/>
      <protection locked="0"/>
    </xf>
    <xf numFmtId="49" fontId="6" fillId="2" borderId="54" xfId="0" applyNumberFormat="1" applyFont="1" applyFill="1" applyBorder="1" applyAlignment="1" applyProtection="1">
      <alignment vertical="center" wrapText="1"/>
      <protection locked="0"/>
    </xf>
    <xf numFmtId="49" fontId="6" fillId="2" borderId="55" xfId="0" applyNumberFormat="1" applyFont="1" applyFill="1" applyBorder="1" applyAlignment="1" applyProtection="1">
      <alignment vertical="center" wrapText="1"/>
      <protection locked="0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38" fontId="24" fillId="0" borderId="53" xfId="0" applyNumberFormat="1" applyFont="1" applyBorder="1" applyAlignment="1">
      <alignment horizontal="right" vertical="center"/>
    </xf>
    <xf numFmtId="38" fontId="24" fillId="0" borderId="54" xfId="0" applyNumberFormat="1" applyFont="1" applyBorder="1" applyAlignment="1">
      <alignment horizontal="right" vertical="center"/>
    </xf>
    <xf numFmtId="38" fontId="24" fillId="0" borderId="55" xfId="0" applyNumberFormat="1" applyFont="1" applyBorder="1" applyAlignment="1">
      <alignment horizontal="right" vertical="center"/>
    </xf>
    <xf numFmtId="185" fontId="6" fillId="2" borderId="53" xfId="0" applyNumberFormat="1" applyFont="1" applyFill="1" applyBorder="1" applyProtection="1">
      <alignment vertical="center"/>
      <protection locked="0"/>
    </xf>
    <xf numFmtId="185" fontId="6" fillId="2" borderId="54" xfId="0" applyNumberFormat="1" applyFont="1" applyFill="1" applyBorder="1" applyProtection="1">
      <alignment vertical="center"/>
      <protection locked="0"/>
    </xf>
    <xf numFmtId="185" fontId="6" fillId="2" borderId="55" xfId="0" applyNumberFormat="1" applyFont="1" applyFill="1" applyBorder="1" applyProtection="1">
      <alignment vertical="center"/>
      <protection locked="0"/>
    </xf>
    <xf numFmtId="38" fontId="6" fillId="2" borderId="53" xfId="1" applyFont="1" applyFill="1" applyBorder="1" applyProtection="1">
      <alignment vertical="center"/>
      <protection locked="0"/>
    </xf>
    <xf numFmtId="38" fontId="6" fillId="2" borderId="54" xfId="1" applyFont="1" applyFill="1" applyBorder="1" applyProtection="1">
      <alignment vertical="center"/>
      <protection locked="0"/>
    </xf>
    <xf numFmtId="38" fontId="6" fillId="2" borderId="55" xfId="1" applyFont="1" applyFill="1" applyBorder="1" applyProtection="1">
      <alignment vertical="center"/>
      <protection locked="0"/>
    </xf>
    <xf numFmtId="49" fontId="5" fillId="2" borderId="31" xfId="0" applyNumberFormat="1" applyFont="1" applyFill="1" applyBorder="1" applyAlignment="1" applyProtection="1">
      <alignment horizontal="right" vertical="center"/>
      <protection locked="0"/>
    </xf>
    <xf numFmtId="49" fontId="5" fillId="2" borderId="32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right" vertical="center"/>
    </xf>
    <xf numFmtId="49" fontId="5" fillId="0" borderId="55" xfId="0" applyNumberFormat="1" applyFont="1" applyBorder="1" applyAlignment="1">
      <alignment horizontal="right" vertical="center"/>
    </xf>
    <xf numFmtId="49" fontId="5" fillId="0" borderId="47" xfId="0" applyNumberFormat="1" applyFont="1" applyBorder="1" applyAlignment="1">
      <alignment horizontal="right" vertical="center"/>
    </xf>
    <xf numFmtId="49" fontId="5" fillId="0" borderId="48" xfId="0" applyNumberFormat="1" applyFont="1" applyBorder="1" applyAlignment="1">
      <alignment horizontal="right" vertical="center"/>
    </xf>
    <xf numFmtId="49" fontId="2" fillId="0" borderId="53" xfId="0" applyNumberFormat="1" applyFont="1" applyBorder="1">
      <alignment vertical="center"/>
    </xf>
    <xf numFmtId="49" fontId="2" fillId="0" borderId="54" xfId="0" applyNumberFormat="1" applyFont="1" applyBorder="1">
      <alignment vertical="center"/>
    </xf>
    <xf numFmtId="49" fontId="2" fillId="0" borderId="55" xfId="0" applyNumberFormat="1" applyFont="1" applyBorder="1">
      <alignment vertical="center"/>
    </xf>
    <xf numFmtId="49" fontId="2" fillId="0" borderId="46" xfId="0" applyNumberFormat="1" applyFont="1" applyBorder="1">
      <alignment vertical="center"/>
    </xf>
    <xf numFmtId="49" fontId="2" fillId="0" borderId="47" xfId="0" applyNumberFormat="1" applyFont="1" applyBorder="1">
      <alignment vertical="center"/>
    </xf>
    <xf numFmtId="49" fontId="2" fillId="0" borderId="48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49" fontId="6" fillId="2" borderId="46" xfId="0" applyNumberFormat="1" applyFont="1" applyFill="1" applyBorder="1" applyAlignment="1" applyProtection="1">
      <alignment vertical="center" wrapText="1"/>
      <protection locked="0"/>
    </xf>
    <xf numFmtId="49" fontId="6" fillId="2" borderId="47" xfId="0" applyNumberFormat="1" applyFont="1" applyFill="1" applyBorder="1" applyAlignment="1" applyProtection="1">
      <alignment vertical="center" wrapText="1"/>
      <protection locked="0"/>
    </xf>
    <xf numFmtId="49" fontId="6" fillId="2" borderId="48" xfId="0" applyNumberFormat="1" applyFont="1" applyFill="1" applyBorder="1" applyAlignment="1" applyProtection="1">
      <alignment vertical="center" wrapText="1"/>
      <protection locked="0"/>
    </xf>
    <xf numFmtId="49" fontId="2" fillId="2" borderId="24" xfId="0" applyNumberFormat="1" applyFont="1" applyFill="1" applyBorder="1" applyProtection="1">
      <alignment vertical="center"/>
      <protection locked="0"/>
    </xf>
    <xf numFmtId="49" fontId="2" fillId="2" borderId="25" xfId="0" applyNumberFormat="1" applyFont="1" applyFill="1" applyBorder="1" applyProtection="1">
      <alignment vertical="center"/>
      <protection locked="0"/>
    </xf>
    <xf numFmtId="49" fontId="2" fillId="2" borderId="26" xfId="0" applyNumberFormat="1" applyFont="1" applyFill="1" applyBorder="1" applyProtection="1">
      <alignment vertical="center"/>
      <protection locked="0"/>
    </xf>
    <xf numFmtId="49" fontId="2" fillId="0" borderId="60" xfId="0" applyNumberFormat="1" applyFont="1" applyBorder="1">
      <alignment vertical="center"/>
    </xf>
    <xf numFmtId="49" fontId="2" fillId="0" borderId="61" xfId="0" applyNumberFormat="1" applyFont="1" applyBorder="1">
      <alignment vertical="center"/>
    </xf>
    <xf numFmtId="49" fontId="2" fillId="0" borderId="62" xfId="0" applyNumberFormat="1" applyFont="1" applyBorder="1">
      <alignment vertical="center"/>
    </xf>
    <xf numFmtId="0" fontId="2" fillId="0" borderId="0" xfId="0" applyFont="1" applyAlignment="1">
      <alignment horizontal="left" vertical="center" shrinkToFit="1"/>
    </xf>
    <xf numFmtId="49" fontId="5" fillId="0" borderId="61" xfId="0" applyNumberFormat="1" applyFont="1" applyBorder="1" applyAlignment="1">
      <alignment horizontal="right" vertical="center"/>
    </xf>
    <xf numFmtId="49" fontId="5" fillId="0" borderId="62" xfId="0" applyNumberFormat="1" applyFont="1" applyBorder="1" applyAlignment="1">
      <alignment horizontal="right" vertical="center"/>
    </xf>
    <xf numFmtId="0" fontId="0" fillId="5" borderId="79" xfId="0" applyFill="1" applyBorder="1" applyAlignment="1">
      <alignment horizontal="center" vertical="center"/>
    </xf>
    <xf numFmtId="0" fontId="0" fillId="5" borderId="8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78" xfId="0" applyFill="1" applyBorder="1" applyAlignment="1">
      <alignment horizontal="center" vertical="center"/>
    </xf>
    <xf numFmtId="0" fontId="0" fillId="5" borderId="85" xfId="0" applyFill="1" applyBorder="1" applyAlignment="1">
      <alignment horizontal="center" vertical="center"/>
    </xf>
    <xf numFmtId="0" fontId="0" fillId="5" borderId="86" xfId="0" applyFill="1" applyBorder="1" applyAlignment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2" fillId="4" borderId="84" xfId="0" applyNumberFormat="1" applyFont="1" applyFill="1" applyBorder="1" applyAlignment="1" applyProtection="1">
      <alignment horizontal="center" vertical="center"/>
      <protection locked="0"/>
    </xf>
    <xf numFmtId="49" fontId="2" fillId="4" borderId="0" xfId="0" applyNumberFormat="1" applyFont="1" applyFill="1" applyAlignment="1" applyProtection="1">
      <alignment horizontal="left" vertical="center" wrapText="1" shrinkToFit="1"/>
      <protection locked="0"/>
    </xf>
    <xf numFmtId="49" fontId="2" fillId="2" borderId="24" xfId="0" applyNumberFormat="1" applyFont="1" applyFill="1" applyBorder="1" applyAlignment="1" applyProtection="1">
      <alignment horizontal="right" vertical="center"/>
      <protection locked="0"/>
    </xf>
    <xf numFmtId="49" fontId="2" fillId="2" borderId="27" xfId="0" applyNumberFormat="1" applyFont="1" applyFill="1" applyBorder="1" applyAlignment="1" applyProtection="1">
      <alignment horizontal="right" vertical="center"/>
      <protection locked="0"/>
    </xf>
    <xf numFmtId="49" fontId="2" fillId="2" borderId="30" xfId="0" applyNumberFormat="1" applyFont="1" applyFill="1" applyBorder="1" applyAlignment="1" applyProtection="1">
      <alignment horizontal="righ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40">
    <dxf>
      <fill>
        <patternFill>
          <bgColor theme="7" tint="0.59996337778862885"/>
        </patternFill>
      </fill>
    </dxf>
    <dxf>
      <fill>
        <patternFill>
          <bgColor rgb="FFFFE79B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E79B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E79B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rgb="FFFFE89F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  <color rgb="FFFFFFD9"/>
      <color rgb="FFFFE89F"/>
      <color rgb="FFFFE79B"/>
      <color rgb="FFFFE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AZ$10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AZ$12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checked="Checked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33</xdr:row>
          <xdr:rowOff>19050</xdr:rowOff>
        </xdr:from>
        <xdr:to>
          <xdr:col>35</xdr:col>
          <xdr:colOff>95250</xdr:colOff>
          <xdr:row>34</xdr:row>
          <xdr:rowOff>28575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34</xdr:row>
          <xdr:rowOff>19050</xdr:rowOff>
        </xdr:from>
        <xdr:to>
          <xdr:col>35</xdr:col>
          <xdr:colOff>95250</xdr:colOff>
          <xdr:row>35</xdr:row>
          <xdr:rowOff>28575</xdr:rowOff>
        </xdr:to>
        <xdr:sp macro="" textlink="">
          <xdr:nvSpPr>
            <xdr:cNvPr id="3077" name="Option 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35</xdr:row>
          <xdr:rowOff>19050</xdr:rowOff>
        </xdr:from>
        <xdr:to>
          <xdr:col>35</xdr:col>
          <xdr:colOff>95250</xdr:colOff>
          <xdr:row>36</xdr:row>
          <xdr:rowOff>28575</xdr:rowOff>
        </xdr:to>
        <xdr:sp macro="" textlink="">
          <xdr:nvSpPr>
            <xdr:cNvPr id="3078" name="Option Button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58</xdr:row>
          <xdr:rowOff>19050</xdr:rowOff>
        </xdr:from>
        <xdr:to>
          <xdr:col>35</xdr:col>
          <xdr:colOff>95250</xdr:colOff>
          <xdr:row>59</xdr:row>
          <xdr:rowOff>28575</xdr:rowOff>
        </xdr:to>
        <xdr:sp macro="" textlink="">
          <xdr:nvSpPr>
            <xdr:cNvPr id="3080" name="Option Butto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59</xdr:row>
          <xdr:rowOff>19050</xdr:rowOff>
        </xdr:from>
        <xdr:to>
          <xdr:col>35</xdr:col>
          <xdr:colOff>95250</xdr:colOff>
          <xdr:row>60</xdr:row>
          <xdr:rowOff>28575</xdr:rowOff>
        </xdr:to>
        <xdr:sp macro="" textlink="">
          <xdr:nvSpPr>
            <xdr:cNvPr id="3081" name="Option Button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60</xdr:row>
          <xdr:rowOff>19050</xdr:rowOff>
        </xdr:from>
        <xdr:to>
          <xdr:col>35</xdr:col>
          <xdr:colOff>95250</xdr:colOff>
          <xdr:row>61</xdr:row>
          <xdr:rowOff>28575</xdr:rowOff>
        </xdr:to>
        <xdr:sp macro="" textlink="">
          <xdr:nvSpPr>
            <xdr:cNvPr id="3082" name="Option Butto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57</xdr:row>
          <xdr:rowOff>161925</xdr:rowOff>
        </xdr:from>
        <xdr:to>
          <xdr:col>35</xdr:col>
          <xdr:colOff>9525</xdr:colOff>
          <xdr:row>61</xdr:row>
          <xdr:rowOff>38100</xdr:rowOff>
        </xdr:to>
        <xdr:sp macro="" textlink="">
          <xdr:nvSpPr>
            <xdr:cNvPr id="3083" name="経理控振込先情報銀行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33</xdr:row>
          <xdr:rowOff>9525</xdr:rowOff>
        </xdr:from>
        <xdr:to>
          <xdr:col>39</xdr:col>
          <xdr:colOff>114300</xdr:colOff>
          <xdr:row>34</xdr:row>
          <xdr:rowOff>19050</xdr:rowOff>
        </xdr:to>
        <xdr:sp macro="" textlink="">
          <xdr:nvSpPr>
            <xdr:cNvPr id="3084" name="Option Button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33</xdr:row>
          <xdr:rowOff>9525</xdr:rowOff>
        </xdr:from>
        <xdr:to>
          <xdr:col>42</xdr:col>
          <xdr:colOff>114300</xdr:colOff>
          <xdr:row>34</xdr:row>
          <xdr:rowOff>19050</xdr:rowOff>
        </xdr:to>
        <xdr:sp macro="" textlink="">
          <xdr:nvSpPr>
            <xdr:cNvPr id="3085" name="Option Button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58</xdr:row>
          <xdr:rowOff>9525</xdr:rowOff>
        </xdr:from>
        <xdr:to>
          <xdr:col>39</xdr:col>
          <xdr:colOff>114300</xdr:colOff>
          <xdr:row>59</xdr:row>
          <xdr:rowOff>19050</xdr:rowOff>
        </xdr:to>
        <xdr:sp macro="" textlink="">
          <xdr:nvSpPr>
            <xdr:cNvPr id="3090" name="Option Button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58</xdr:row>
          <xdr:rowOff>9525</xdr:rowOff>
        </xdr:from>
        <xdr:to>
          <xdr:col>42</xdr:col>
          <xdr:colOff>114300</xdr:colOff>
          <xdr:row>59</xdr:row>
          <xdr:rowOff>19050</xdr:rowOff>
        </xdr:to>
        <xdr:sp macro="" textlink="">
          <xdr:nvSpPr>
            <xdr:cNvPr id="3091" name="Option Button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57</xdr:row>
          <xdr:rowOff>200025</xdr:rowOff>
        </xdr:from>
        <xdr:to>
          <xdr:col>44</xdr:col>
          <xdr:colOff>76200</xdr:colOff>
          <xdr:row>59</xdr:row>
          <xdr:rowOff>28575</xdr:rowOff>
        </xdr:to>
        <xdr:sp macro="" textlink="">
          <xdr:nvSpPr>
            <xdr:cNvPr id="3092" name="経理部控振込先預金区分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171450</xdr:colOff>
          <xdr:row>8</xdr:row>
          <xdr:rowOff>95250</xdr:rowOff>
        </xdr:from>
        <xdr:to>
          <xdr:col>82</xdr:col>
          <xdr:colOff>19050</xdr:colOff>
          <xdr:row>9</xdr:row>
          <xdr:rowOff>104775</xdr:rowOff>
        </xdr:to>
        <xdr:sp macro="" textlink="">
          <xdr:nvSpPr>
            <xdr:cNvPr id="3104" name="Option Button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0</xdr:colOff>
          <xdr:row>9</xdr:row>
          <xdr:rowOff>85725</xdr:rowOff>
        </xdr:from>
        <xdr:to>
          <xdr:col>81</xdr:col>
          <xdr:colOff>76200</xdr:colOff>
          <xdr:row>10</xdr:row>
          <xdr:rowOff>95250</xdr:rowOff>
        </xdr:to>
        <xdr:sp macro="" textlink="">
          <xdr:nvSpPr>
            <xdr:cNvPr id="3106" name="Option Button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105</xdr:col>
          <xdr:colOff>190500</xdr:colOff>
          <xdr:row>8</xdr:row>
          <xdr:rowOff>171450</xdr:rowOff>
        </xdr:from>
        <xdr:to>
          <xdr:col>107</xdr:col>
          <xdr:colOff>38100</xdr:colOff>
          <xdr:row>9</xdr:row>
          <xdr:rowOff>180975</xdr:rowOff>
        </xdr:to>
        <xdr:sp macro="" textlink="">
          <xdr:nvSpPr>
            <xdr:cNvPr id="3108" name="Option Button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オプション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</xdr:row>
          <xdr:rowOff>95250</xdr:rowOff>
        </xdr:from>
        <xdr:to>
          <xdr:col>46</xdr:col>
          <xdr:colOff>200025</xdr:colOff>
          <xdr:row>9</xdr:row>
          <xdr:rowOff>28575</xdr:rowOff>
        </xdr:to>
        <xdr:sp macro="" textlink="">
          <xdr:nvSpPr>
            <xdr:cNvPr id="3127" name="Group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8</xdr:row>
          <xdr:rowOff>0</xdr:rowOff>
        </xdr:from>
        <xdr:to>
          <xdr:col>39</xdr:col>
          <xdr:colOff>95250</xdr:colOff>
          <xdr:row>9</xdr:row>
          <xdr:rowOff>9525</xdr:rowOff>
        </xdr:to>
        <xdr:sp macro="" textlink="">
          <xdr:nvSpPr>
            <xdr:cNvPr id="3128" name="Option Button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10</xdr:row>
          <xdr:rowOff>0</xdr:rowOff>
        </xdr:from>
        <xdr:to>
          <xdr:col>35</xdr:col>
          <xdr:colOff>104775</xdr:colOff>
          <xdr:row>11</xdr:row>
          <xdr:rowOff>9525</xdr:rowOff>
        </xdr:to>
        <xdr:sp macro="" textlink="">
          <xdr:nvSpPr>
            <xdr:cNvPr id="3133" name="貴社控信用組合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7</xdr:row>
          <xdr:rowOff>152400</xdr:rowOff>
        </xdr:from>
        <xdr:to>
          <xdr:col>34</xdr:col>
          <xdr:colOff>180975</xdr:colOff>
          <xdr:row>10</xdr:row>
          <xdr:rowOff>190500</xdr:rowOff>
        </xdr:to>
        <xdr:sp macro="" textlink="">
          <xdr:nvSpPr>
            <xdr:cNvPr id="3134" name="Group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7</xdr:row>
          <xdr:rowOff>19050</xdr:rowOff>
        </xdr:from>
        <xdr:to>
          <xdr:col>48</xdr:col>
          <xdr:colOff>219075</xdr:colOff>
          <xdr:row>9</xdr:row>
          <xdr:rowOff>123825</xdr:rowOff>
        </xdr:to>
        <xdr:sp macro="" textlink="">
          <xdr:nvSpPr>
            <xdr:cNvPr id="3135" name="Group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30</xdr:row>
          <xdr:rowOff>85725</xdr:rowOff>
        </xdr:from>
        <xdr:to>
          <xdr:col>35</xdr:col>
          <xdr:colOff>0</xdr:colOff>
          <xdr:row>36</xdr:row>
          <xdr:rowOff>28575</xdr:rowOff>
        </xdr:to>
        <xdr:sp macro="" textlink="">
          <xdr:nvSpPr>
            <xdr:cNvPr id="3137" name="Group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32</xdr:row>
          <xdr:rowOff>85725</xdr:rowOff>
        </xdr:from>
        <xdr:to>
          <xdr:col>48</xdr:col>
          <xdr:colOff>438150</xdr:colOff>
          <xdr:row>34</xdr:row>
          <xdr:rowOff>95250</xdr:rowOff>
        </xdr:to>
        <xdr:sp macro="" textlink="">
          <xdr:nvSpPr>
            <xdr:cNvPr id="3138" name="Group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9</xdr:row>
          <xdr:rowOff>19050</xdr:rowOff>
        </xdr:from>
        <xdr:to>
          <xdr:col>35</xdr:col>
          <xdr:colOff>104775</xdr:colOff>
          <xdr:row>10</xdr:row>
          <xdr:rowOff>28575</xdr:rowOff>
        </xdr:to>
        <xdr:sp macro="" textlink="">
          <xdr:nvSpPr>
            <xdr:cNvPr id="3139" name="貴社控信用金庫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</xdr:row>
          <xdr:rowOff>219075</xdr:rowOff>
        </xdr:from>
        <xdr:to>
          <xdr:col>35</xdr:col>
          <xdr:colOff>38100</xdr:colOff>
          <xdr:row>9</xdr:row>
          <xdr:rowOff>47625</xdr:rowOff>
        </xdr:to>
        <xdr:sp macro="" textlink="">
          <xdr:nvSpPr>
            <xdr:cNvPr id="3140" name="貴社控銀行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8</xdr:row>
          <xdr:rowOff>0</xdr:rowOff>
        </xdr:from>
        <xdr:to>
          <xdr:col>42</xdr:col>
          <xdr:colOff>104775</xdr:colOff>
          <xdr:row>9</xdr:row>
          <xdr:rowOff>9525</xdr:rowOff>
        </xdr:to>
        <xdr:sp macro="" textlink="">
          <xdr:nvSpPr>
            <xdr:cNvPr id="3142" name="Option Button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228601</xdr:colOff>
      <xdr:row>42</xdr:row>
      <xdr:rowOff>76266</xdr:rowOff>
    </xdr:from>
    <xdr:to>
      <xdr:col>7</xdr:col>
      <xdr:colOff>847726</xdr:colOff>
      <xdr:row>43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1" y="10163241"/>
          <a:ext cx="2371725" cy="323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13</xdr:row>
      <xdr:rowOff>28576</xdr:rowOff>
    </xdr:from>
    <xdr:to>
      <xdr:col>66</xdr:col>
      <xdr:colOff>66675</xdr:colOff>
      <xdr:row>19</xdr:row>
      <xdr:rowOff>171451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10287000" y="3219451"/>
          <a:ext cx="3952875" cy="2076450"/>
        </a:xfrm>
        <a:prstGeom prst="wedgeRoundRectCallout">
          <a:avLst>
            <a:gd name="adj1" fmla="val -50043"/>
            <a:gd name="adj2" fmla="val -2589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58</xdr:row>
          <xdr:rowOff>0</xdr:rowOff>
        </xdr:from>
        <xdr:to>
          <xdr:col>44</xdr:col>
          <xdr:colOff>76200</xdr:colOff>
          <xdr:row>76</xdr:row>
          <xdr:rowOff>57150</xdr:rowOff>
        </xdr:to>
        <xdr:sp macro="" textlink="">
          <xdr:nvSpPr>
            <xdr:cNvPr id="6145" name="Group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9523</xdr:colOff>
      <xdr:row>4</xdr:row>
      <xdr:rowOff>57149</xdr:rowOff>
    </xdr:from>
    <xdr:to>
      <xdr:col>70</xdr:col>
      <xdr:colOff>47625</xdr:colOff>
      <xdr:row>9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296523" y="1104899"/>
          <a:ext cx="4838702" cy="1152526"/>
          <a:chOff x="21350665" y="-237369"/>
          <a:chExt cx="6177542" cy="398733"/>
        </a:xfrm>
      </xdr:grpSpPr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21350665" y="-231331"/>
            <a:ext cx="6177542" cy="326020"/>
          </a:xfrm>
          <a:prstGeom prst="wedgeRoundRectCallout">
            <a:avLst>
              <a:gd name="adj1" fmla="val -179794"/>
              <a:gd name="adj2" fmla="val -71050"/>
              <a:gd name="adj3" fmla="val 16667"/>
            </a:avLst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21398047" y="-237369"/>
            <a:ext cx="5925524" cy="3987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+mn-ea"/>
                <a:ea typeface="+mn-ea"/>
              </a:rPr>
              <a:t>納入現場</a:t>
            </a:r>
            <a:r>
              <a:rPr kumimoji="1" lang="en-US" altLang="ja-JP" sz="1000">
                <a:latin typeface="+mn-ea"/>
                <a:ea typeface="+mn-ea"/>
              </a:rPr>
              <a:t>No.</a:t>
            </a:r>
            <a:r>
              <a:rPr kumimoji="1" lang="ja-JP" altLang="en-US" sz="1000">
                <a:latin typeface="+mn-ea"/>
                <a:ea typeface="+mn-ea"/>
              </a:rPr>
              <a:t>：弊社現場担当者に工事番号又は工事件名をご確認ください。</a:t>
            </a:r>
            <a:endParaRPr kumimoji="1" lang="en-US" altLang="ja-JP" sz="1000">
              <a:latin typeface="+mn-ea"/>
              <a:ea typeface="+mn-ea"/>
            </a:endParaRPr>
          </a:p>
          <a:p>
            <a:r>
              <a:rPr kumimoji="1" lang="ja-JP" altLang="en-US" sz="1000">
                <a:latin typeface="+mn-ea"/>
                <a:ea typeface="+mn-ea"/>
              </a:rPr>
              <a:t>　　　　　　</a:t>
            </a:r>
            <a:r>
              <a:rPr kumimoji="1" lang="ja-JP" altLang="en-US" sz="1000" baseline="0">
                <a:latin typeface="+mn-ea"/>
                <a:ea typeface="+mn-ea"/>
              </a:rPr>
              <a:t>  工場とお取引いただいている場合、事業所名をご入力ください。</a:t>
            </a:r>
            <a:endParaRPr kumimoji="1" lang="en-US" altLang="ja-JP" sz="1000">
              <a:latin typeface="+mn-ea"/>
              <a:ea typeface="+mn-ea"/>
            </a:endParaRPr>
          </a:p>
          <a:p>
            <a:r>
              <a:rPr kumimoji="1" lang="ja-JP" altLang="en-US" sz="1000">
                <a:latin typeface="+mn-ea"/>
                <a:ea typeface="+mn-ea"/>
              </a:rPr>
              <a:t>業者コード：</a:t>
            </a:r>
            <a:r>
              <a:rPr kumimoji="1" lang="ja-JP" altLang="en-US" sz="1000" b="1">
                <a:latin typeface="+mn-ea"/>
                <a:ea typeface="+mn-ea"/>
              </a:rPr>
              <a:t>支払通知書の住所の後に</a:t>
            </a:r>
            <a:r>
              <a:rPr kumimoji="1" lang="en-US" altLang="ja-JP" sz="1000" b="1">
                <a:latin typeface="+mn-ea"/>
                <a:ea typeface="+mn-ea"/>
              </a:rPr>
              <a:t>#</a:t>
            </a:r>
            <a:r>
              <a:rPr kumimoji="1" lang="ja-JP" altLang="en-US" sz="1000" b="1">
                <a:latin typeface="+mn-ea"/>
                <a:ea typeface="+mn-ea"/>
              </a:rPr>
              <a:t>数字</a:t>
            </a:r>
            <a:r>
              <a:rPr kumimoji="1" lang="en-US" altLang="ja-JP" sz="1000" b="1">
                <a:latin typeface="+mn-ea"/>
                <a:ea typeface="+mn-ea"/>
              </a:rPr>
              <a:t>5</a:t>
            </a:r>
            <a:r>
              <a:rPr kumimoji="1" lang="ja-JP" altLang="en-US" sz="1000" b="1">
                <a:latin typeface="+mn-ea"/>
                <a:ea typeface="+mn-ea"/>
              </a:rPr>
              <a:t>桁を記載しております。</a:t>
            </a:r>
            <a:endParaRPr kumimoji="1" lang="en-US" altLang="ja-JP" sz="1000" b="1">
              <a:latin typeface="+mn-ea"/>
              <a:ea typeface="+mn-ea"/>
            </a:endParaRPr>
          </a:p>
          <a:p>
            <a:r>
              <a:rPr kumimoji="1" lang="ja-JP" altLang="en-US" sz="1000">
                <a:latin typeface="+mn-ea"/>
                <a:ea typeface="+mn-ea"/>
              </a:rPr>
              <a:t>　　　　　　</a:t>
            </a:r>
            <a:r>
              <a:rPr kumimoji="1" lang="ja-JP" altLang="en-US" sz="1000" b="1">
                <a:latin typeface="+mn-ea"/>
                <a:ea typeface="+mn-ea"/>
              </a:rPr>
              <a:t>その数字部分をご入力ください。</a:t>
            </a:r>
            <a:endParaRPr kumimoji="1" lang="en-US" altLang="ja-JP" sz="1000" b="1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45</xdr:col>
      <xdr:colOff>104775</xdr:colOff>
      <xdr:row>1</xdr:row>
      <xdr:rowOff>168385</xdr:rowOff>
    </xdr:from>
    <xdr:to>
      <xdr:col>61</xdr:col>
      <xdr:colOff>0</xdr:colOff>
      <xdr:row>3</xdr:row>
      <xdr:rowOff>216009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391775" y="511285"/>
          <a:ext cx="2638425" cy="514349"/>
        </a:xfrm>
        <a:prstGeom prst="wedgeRoundRectCallout">
          <a:avLst>
            <a:gd name="adj1" fmla="val -221689"/>
            <a:gd name="adj2" fmla="val -10909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159716</xdr:colOff>
      <xdr:row>1</xdr:row>
      <xdr:rowOff>142875</xdr:rowOff>
    </xdr:from>
    <xdr:to>
      <xdr:col>61</xdr:col>
      <xdr:colOff>133350</xdr:colOff>
      <xdr:row>4</xdr:row>
      <xdr:rowOff>101710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0446716" y="485775"/>
          <a:ext cx="2716834" cy="663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西暦で毎月月末締、</a:t>
          </a:r>
          <a:r>
            <a:rPr kumimoji="1" lang="en-US" altLang="ja-JP" sz="1100">
              <a:latin typeface="+mn-ea"/>
              <a:ea typeface="+mn-ea"/>
            </a:rPr>
            <a:t>5</a:t>
          </a:r>
          <a:r>
            <a:rPr kumimoji="1" lang="ja-JP" altLang="en-US" sz="1100">
              <a:latin typeface="+mn-ea"/>
              <a:ea typeface="+mn-ea"/>
            </a:rPr>
            <a:t>日までに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お取引先の事業所へお送りください。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219074</xdr:colOff>
      <xdr:row>9</xdr:row>
      <xdr:rowOff>206484</xdr:rowOff>
    </xdr:from>
    <xdr:to>
      <xdr:col>70</xdr:col>
      <xdr:colOff>57149</xdr:colOff>
      <xdr:row>12</xdr:row>
      <xdr:rowOff>57150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277474" y="2444859"/>
          <a:ext cx="4867275" cy="565041"/>
        </a:xfrm>
        <a:prstGeom prst="wedgeRoundRectCallout">
          <a:avLst>
            <a:gd name="adj1" fmla="val -62187"/>
            <a:gd name="adj2" fmla="val -141469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45415</xdr:colOff>
      <xdr:row>9</xdr:row>
      <xdr:rowOff>180975</xdr:rowOff>
    </xdr:from>
    <xdr:to>
      <xdr:col>68</xdr:col>
      <xdr:colOff>142875</xdr:colOff>
      <xdr:row>13</xdr:row>
      <xdr:rowOff>66674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0332415" y="2419350"/>
          <a:ext cx="4440860" cy="838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送付用に社印を押印のうえ、各事業所へご提出をお願いいたします。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入力用はお手元に保存ください。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45</xdr:col>
      <xdr:colOff>85726</xdr:colOff>
      <xdr:row>77</xdr:row>
      <xdr:rowOff>57150</xdr:rowOff>
    </xdr:from>
    <xdr:to>
      <xdr:col>68</xdr:col>
      <xdr:colOff>161925</xdr:colOff>
      <xdr:row>81</xdr:row>
      <xdr:rowOff>209550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0372726" y="7791450"/>
          <a:ext cx="4419599" cy="11430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+mn-ea"/>
              <a:ea typeface="+mn-ea"/>
            </a:rPr>
            <a:t>各工事ごとに請求書を分け、お取引いただいている事業所へご提出ください。</a:t>
          </a:r>
          <a:endParaRPr kumimoji="1" lang="en-US" altLang="ja-JP" sz="1200" b="1">
            <a:latin typeface="+mn-ea"/>
            <a:ea typeface="+mn-ea"/>
          </a:endParaRPr>
        </a:p>
        <a:p>
          <a:endParaRPr kumimoji="1" lang="en-US" altLang="ja-JP" sz="1200" b="1">
            <a:latin typeface="+mn-ea"/>
            <a:ea typeface="+mn-ea"/>
          </a:endParaRPr>
        </a:p>
        <a:p>
          <a:r>
            <a:rPr kumimoji="1" lang="ja-JP" altLang="en-US" sz="1200" b="1">
              <a:latin typeface="+mn-ea"/>
              <a:ea typeface="+mn-ea"/>
            </a:rPr>
            <a:t>高速代は外税で単価を入力してください。</a:t>
          </a:r>
          <a:endParaRPr kumimoji="1" lang="en-US" altLang="ja-JP" sz="1200" b="1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66675</xdr:colOff>
      <xdr:row>15</xdr:row>
      <xdr:rowOff>54085</xdr:rowOff>
    </xdr:from>
    <xdr:to>
      <xdr:col>29</xdr:col>
      <xdr:colOff>0</xdr:colOff>
      <xdr:row>17</xdr:row>
      <xdr:rowOff>200025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581275" y="3768835"/>
          <a:ext cx="4048125" cy="850790"/>
        </a:xfrm>
        <a:prstGeom prst="wedgeRoundRectCallout">
          <a:avLst>
            <a:gd name="adj1" fmla="val 24895"/>
            <a:gd name="adj2" fmla="val -142073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102565</xdr:colOff>
      <xdr:row>15</xdr:row>
      <xdr:rowOff>47625</xdr:rowOff>
    </xdr:from>
    <xdr:to>
      <xdr:col>29</xdr:col>
      <xdr:colOff>200025</xdr:colOff>
      <xdr:row>17</xdr:row>
      <xdr:rowOff>238124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617165" y="3762375"/>
          <a:ext cx="4212260" cy="895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合計金額は自動計算です。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消費税額は入力をお願いいたします。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また、念のため検算をお願いいたします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45</xdr:col>
      <xdr:colOff>150191</xdr:colOff>
      <xdr:row>16</xdr:row>
      <xdr:rowOff>333376</xdr:rowOff>
    </xdr:from>
    <xdr:to>
      <xdr:col>66</xdr:col>
      <xdr:colOff>9525</xdr:colOff>
      <xdr:row>19</xdr:row>
      <xdr:rowOff>114301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0437191" y="4400551"/>
          <a:ext cx="3745534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プルダウンからお選びください。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選択されていない場合、振込が間に合わない場合が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ございますのでご了承ください。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36</xdr:col>
      <xdr:colOff>142875</xdr:colOff>
      <xdr:row>9</xdr:row>
      <xdr:rowOff>180975</xdr:rowOff>
    </xdr:from>
    <xdr:to>
      <xdr:col>45</xdr:col>
      <xdr:colOff>0</xdr:colOff>
      <xdr:row>16</xdr:row>
      <xdr:rowOff>190501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>
          <a:stCxn id="15" idx="1"/>
        </xdr:cNvCxnSpPr>
      </xdr:nvCxnSpPr>
      <xdr:spPr>
        <a:xfrm flipH="1" flipV="1">
          <a:off x="8372475" y="2419350"/>
          <a:ext cx="1914525" cy="183832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219075</xdr:colOff>
      <xdr:row>9</xdr:row>
      <xdr:rowOff>200025</xdr:rowOff>
    </xdr:from>
    <xdr:to>
      <xdr:col>45</xdr:col>
      <xdr:colOff>0</xdr:colOff>
      <xdr:row>16</xdr:row>
      <xdr:rowOff>190501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>
          <a:stCxn id="15" idx="1"/>
        </xdr:cNvCxnSpPr>
      </xdr:nvCxnSpPr>
      <xdr:spPr>
        <a:xfrm flipH="1" flipV="1">
          <a:off x="9820275" y="2438400"/>
          <a:ext cx="466725" cy="181927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66675</xdr:colOff>
      <xdr:row>10</xdr:row>
      <xdr:rowOff>190500</xdr:rowOff>
    </xdr:from>
    <xdr:to>
      <xdr:col>45</xdr:col>
      <xdr:colOff>0</xdr:colOff>
      <xdr:row>16</xdr:row>
      <xdr:rowOff>190501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>
          <a:stCxn id="15" idx="1"/>
        </xdr:cNvCxnSpPr>
      </xdr:nvCxnSpPr>
      <xdr:spPr>
        <a:xfrm flipH="1" flipV="1">
          <a:off x="7610475" y="2667000"/>
          <a:ext cx="2676525" cy="159067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59</xdr:col>
      <xdr:colOff>133350</xdr:colOff>
      <xdr:row>14</xdr:row>
      <xdr:rowOff>38100</xdr:rowOff>
    </xdr:from>
    <xdr:to>
      <xdr:col>65</xdr:col>
      <xdr:colOff>123825</xdr:colOff>
      <xdr:row>15</xdr:row>
      <xdr:rowOff>314325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6350" y="3400425"/>
          <a:ext cx="13620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56</xdr:col>
      <xdr:colOff>9525</xdr:colOff>
      <xdr:row>14</xdr:row>
      <xdr:rowOff>28575</xdr:rowOff>
    </xdr:from>
    <xdr:to>
      <xdr:col>59</xdr:col>
      <xdr:colOff>95250</xdr:colOff>
      <xdr:row>16</xdr:row>
      <xdr:rowOff>104775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6725" y="3390900"/>
          <a:ext cx="7715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133350</xdr:colOff>
      <xdr:row>14</xdr:row>
      <xdr:rowOff>28575</xdr:rowOff>
    </xdr:from>
    <xdr:to>
      <xdr:col>55</xdr:col>
      <xdr:colOff>95250</xdr:colOff>
      <xdr:row>16</xdr:row>
      <xdr:rowOff>238125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3390900"/>
          <a:ext cx="13335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228599</xdr:colOff>
      <xdr:row>19</xdr:row>
      <xdr:rowOff>342900</xdr:rowOff>
    </xdr:from>
    <xdr:to>
      <xdr:col>69</xdr:col>
      <xdr:colOff>104774</xdr:colOff>
      <xdr:row>76</xdr:row>
      <xdr:rowOff>180975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0286999" y="5467350"/>
          <a:ext cx="4676775" cy="2200275"/>
        </a:xfrm>
        <a:prstGeom prst="wedgeRoundRectCallout">
          <a:avLst>
            <a:gd name="adj1" fmla="val -50043"/>
            <a:gd name="adj2" fmla="val -25891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150191</xdr:colOff>
      <xdr:row>23</xdr:row>
      <xdr:rowOff>161926</xdr:rowOff>
    </xdr:from>
    <xdr:to>
      <xdr:col>58</xdr:col>
      <xdr:colOff>104775</xdr:colOff>
      <xdr:row>24</xdr:row>
      <xdr:rowOff>190501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437191" y="6696076"/>
          <a:ext cx="201198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　</a:t>
          </a:r>
          <a:r>
            <a:rPr kumimoji="1" lang="ja-JP" altLang="en-US" sz="1200" baseline="0">
              <a:latin typeface="+mn-ea"/>
              <a:ea typeface="+mn-ea"/>
            </a:rPr>
            <a:t>   </a:t>
          </a:r>
          <a:r>
            <a:rPr kumimoji="1" lang="ja-JP" altLang="en-US" sz="1100">
              <a:latin typeface="+mn-ea"/>
              <a:ea typeface="+mn-ea"/>
            </a:rPr>
            <a:t>入力項目が未入力の状態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 editAs="oneCell">
    <xdr:from>
      <xdr:col>45</xdr:col>
      <xdr:colOff>76200</xdr:colOff>
      <xdr:row>20</xdr:row>
      <xdr:rowOff>152400</xdr:rowOff>
    </xdr:from>
    <xdr:to>
      <xdr:col>57</xdr:col>
      <xdr:colOff>152400</xdr:colOff>
      <xdr:row>23</xdr:row>
      <xdr:rowOff>104775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3200" y="5629275"/>
          <a:ext cx="19050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76200</xdr:colOff>
      <xdr:row>20</xdr:row>
      <xdr:rowOff>161925</xdr:rowOff>
    </xdr:from>
    <xdr:to>
      <xdr:col>67</xdr:col>
      <xdr:colOff>123825</xdr:colOff>
      <xdr:row>23</xdr:row>
      <xdr:rowOff>133350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49200" y="5638800"/>
          <a:ext cx="18764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59</xdr:col>
      <xdr:colOff>121616</xdr:colOff>
      <xdr:row>23</xdr:row>
      <xdr:rowOff>161926</xdr:rowOff>
    </xdr:from>
    <xdr:to>
      <xdr:col>68</xdr:col>
      <xdr:colOff>76200</xdr:colOff>
      <xdr:row>24</xdr:row>
      <xdr:rowOff>190501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2694616" y="6696076"/>
          <a:ext cx="2011984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　   </a:t>
          </a:r>
          <a:r>
            <a:rPr kumimoji="1" lang="ja-JP" altLang="en-US" sz="1100">
              <a:latin typeface="+mn-ea"/>
              <a:ea typeface="+mn-ea"/>
            </a:rPr>
            <a:t>入力項目を入力したとき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52</xdr:col>
      <xdr:colOff>26366</xdr:colOff>
      <xdr:row>24</xdr:row>
      <xdr:rowOff>171450</xdr:rowOff>
    </xdr:from>
    <xdr:to>
      <xdr:col>67</xdr:col>
      <xdr:colOff>47626</xdr:colOff>
      <xdr:row>76</xdr:row>
      <xdr:rowOff>190500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10999166" y="7058025"/>
          <a:ext cx="345026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背景色が変わるようにしています。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作成時の目安にしていただければと思います。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57</xdr:col>
      <xdr:colOff>219075</xdr:colOff>
      <xdr:row>22</xdr:row>
      <xdr:rowOff>38100</xdr:rowOff>
    </xdr:from>
    <xdr:to>
      <xdr:col>58</xdr:col>
      <xdr:colOff>104775</xdr:colOff>
      <xdr:row>24</xdr:row>
      <xdr:rowOff>1</xdr:rowOff>
    </xdr:to>
    <xdr:cxnSp macro="">
      <xdr:nvCxnSpPr>
        <xdr:cNvPr id="27" name="コネクタ: 曲線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stCxn id="13" idx="3"/>
        </xdr:cNvCxnSpPr>
      </xdr:nvCxnSpPr>
      <xdr:spPr>
        <a:xfrm flipH="1" flipV="1">
          <a:off x="12334875" y="6219825"/>
          <a:ext cx="114300" cy="666751"/>
        </a:xfrm>
        <a:prstGeom prst="curvedConnector4">
          <a:avLst>
            <a:gd name="adj1" fmla="val -116667"/>
            <a:gd name="adj2" fmla="val 102858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161925</xdr:colOff>
      <xdr:row>22</xdr:row>
      <xdr:rowOff>47625</xdr:rowOff>
    </xdr:from>
    <xdr:to>
      <xdr:col>68</xdr:col>
      <xdr:colOff>76200</xdr:colOff>
      <xdr:row>24</xdr:row>
      <xdr:rowOff>1</xdr:rowOff>
    </xdr:to>
    <xdr:cxnSp macro="">
      <xdr:nvCxnSpPr>
        <xdr:cNvPr id="6144" name="コネクタ: 曲線 6143">
          <a:extLst>
            <a:ext uri="{FF2B5EF4-FFF2-40B4-BE49-F238E27FC236}">
              <a16:creationId xmlns:a16="http://schemas.microsoft.com/office/drawing/2014/main" id="{00000000-0008-0000-0200-000000180000}"/>
            </a:ext>
          </a:extLst>
        </xdr:cNvPr>
        <xdr:cNvCxnSpPr>
          <a:stCxn id="19" idx="3"/>
        </xdr:cNvCxnSpPr>
      </xdr:nvCxnSpPr>
      <xdr:spPr>
        <a:xfrm flipH="1" flipV="1">
          <a:off x="14563725" y="6229350"/>
          <a:ext cx="142875" cy="657226"/>
        </a:xfrm>
        <a:prstGeom prst="curvedConnector4">
          <a:avLst>
            <a:gd name="adj1" fmla="val -66667"/>
            <a:gd name="adj2" fmla="val 107971"/>
          </a:avLst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85725</xdr:colOff>
      <xdr:row>0</xdr:row>
      <xdr:rowOff>82660</xdr:rowOff>
    </xdr:from>
    <xdr:to>
      <xdr:col>60</xdr:col>
      <xdr:colOff>209550</xdr:colOff>
      <xdr:row>1</xdr:row>
      <xdr:rowOff>47625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10372725" y="82660"/>
          <a:ext cx="2638425" cy="307865"/>
        </a:xfrm>
        <a:prstGeom prst="wedgeRoundRectCallout">
          <a:avLst>
            <a:gd name="adj1" fmla="val -75480"/>
            <a:gd name="adj2" fmla="val -16410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140666</xdr:colOff>
      <xdr:row>0</xdr:row>
      <xdr:rowOff>57150</xdr:rowOff>
    </xdr:from>
    <xdr:to>
      <xdr:col>61</xdr:col>
      <xdr:colOff>95250</xdr:colOff>
      <xdr:row>1</xdr:row>
      <xdr:rowOff>85725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0427666" y="57150"/>
          <a:ext cx="2697784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本請求書の発行日をご入力ください。</a:t>
          </a:r>
          <a:endParaRPr kumimoji="1" lang="en-US" altLang="ja-JP" sz="1100">
            <a:latin typeface="+mn-ea"/>
            <a:ea typeface="+mn-ea"/>
          </a:endParaRPr>
        </a:p>
      </xdr:txBody>
    </xdr:sp>
    <xdr:clientData/>
  </xdr:twoCellAnchor>
  <xdr:twoCellAnchor>
    <xdr:from>
      <xdr:col>41</xdr:col>
      <xdr:colOff>161925</xdr:colOff>
      <xdr:row>6</xdr:row>
      <xdr:rowOff>114300</xdr:rowOff>
    </xdr:from>
    <xdr:to>
      <xdr:col>43</xdr:col>
      <xdr:colOff>28575</xdr:colOff>
      <xdr:row>7</xdr:row>
      <xdr:rowOff>152400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flipH="1">
          <a:off x="9534525" y="1638300"/>
          <a:ext cx="323850" cy="276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58</xdr:row>
          <xdr:rowOff>0</xdr:rowOff>
        </xdr:from>
        <xdr:to>
          <xdr:col>44</xdr:col>
          <xdr:colOff>76200</xdr:colOff>
          <xdr:row>76</xdr:row>
          <xdr:rowOff>57150</xdr:rowOff>
        </xdr:to>
        <xdr:sp macro="" textlink="">
          <xdr:nvSpPr>
            <xdr:cNvPr id="8193" name="Group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44</xdr:col>
      <xdr:colOff>191534</xdr:colOff>
      <xdr:row>1</xdr:row>
      <xdr:rowOff>238378</xdr:rowOff>
    </xdr:from>
    <xdr:to>
      <xdr:col>74</xdr:col>
      <xdr:colOff>190500</xdr:colOff>
      <xdr:row>7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0249934" y="581278"/>
          <a:ext cx="5942566" cy="1371347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②納入現場</a:t>
          </a:r>
          <a:r>
            <a:rPr kumimoji="1" lang="en-US" altLang="ja-JP" sz="1200">
              <a:latin typeface="+mn-ea"/>
              <a:ea typeface="+mn-ea"/>
            </a:rPr>
            <a:t>No.</a:t>
          </a:r>
        </a:p>
        <a:p>
          <a:r>
            <a:rPr kumimoji="1" lang="ja-JP" altLang="en-US" sz="1200">
              <a:latin typeface="+mn-ea"/>
              <a:ea typeface="+mn-ea"/>
            </a:rPr>
            <a:t>　　多摩西、多摩北、城東、東京南とお取引いただいている方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　　工事番号又は工事件名を入力しましたか？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 baseline="0">
              <a:latin typeface="+mn-ea"/>
              <a:ea typeface="+mn-ea"/>
            </a:rPr>
            <a:t>　　あきる野、城南島第一、城南島第二、分析センターとお取引いただいている方</a:t>
          </a:r>
          <a:endParaRPr kumimoji="1" lang="en-US" altLang="ja-JP" sz="1200" baseline="0">
            <a:latin typeface="+mn-ea"/>
            <a:ea typeface="+mn-ea"/>
          </a:endParaRPr>
        </a:p>
        <a:p>
          <a:r>
            <a:rPr kumimoji="1" lang="ja-JP" altLang="en-US" sz="1200" baseline="0">
              <a:latin typeface="+mn-ea"/>
              <a:ea typeface="+mn-ea"/>
            </a:rPr>
            <a:t>　　　事業所名を入力しましたか？</a:t>
          </a:r>
          <a:endParaRPr kumimoji="1" lang="en-US" altLang="ja-JP" sz="1200" baseline="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152401</xdr:colOff>
      <xdr:row>20</xdr:row>
      <xdr:rowOff>333375</xdr:rowOff>
    </xdr:from>
    <xdr:to>
      <xdr:col>29</xdr:col>
      <xdr:colOff>95250</xdr:colOff>
      <xdr:row>23</xdr:row>
      <xdr:rowOff>276226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438401" y="5810250"/>
          <a:ext cx="4286249" cy="1000126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+mn-ea"/>
              <a:ea typeface="+mn-ea"/>
            </a:rPr>
            <a:t>各工事ごとに請求書を分けてください。</a:t>
          </a:r>
          <a:endParaRPr kumimoji="1" lang="en-US" altLang="ja-JP" sz="1200" b="1">
            <a:latin typeface="+mn-ea"/>
            <a:ea typeface="+mn-ea"/>
          </a:endParaRPr>
        </a:p>
        <a:p>
          <a:endParaRPr kumimoji="1" lang="en-US" altLang="ja-JP" sz="1200" b="1">
            <a:latin typeface="+mn-ea"/>
            <a:ea typeface="+mn-ea"/>
          </a:endParaRPr>
        </a:p>
        <a:p>
          <a:r>
            <a:rPr kumimoji="1" lang="ja-JP" altLang="en-US" sz="1200" b="1">
              <a:latin typeface="+mn-ea"/>
              <a:ea typeface="+mn-ea"/>
            </a:rPr>
            <a:t>高速代は外税で単価を入力してください。</a:t>
          </a:r>
          <a:endParaRPr kumimoji="1" lang="en-US" altLang="ja-JP" sz="1200" b="1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172483</xdr:colOff>
      <xdr:row>13</xdr:row>
      <xdr:rowOff>85978</xdr:rowOff>
    </xdr:from>
    <xdr:to>
      <xdr:col>74</xdr:col>
      <xdr:colOff>200025</xdr:colOff>
      <xdr:row>15</xdr:row>
      <xdr:rowOff>238125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10230883" y="3276853"/>
          <a:ext cx="5971142" cy="676022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aseline="0">
              <a:latin typeface="+mn-ea"/>
              <a:ea typeface="+mn-ea"/>
            </a:rPr>
            <a:t>⑤振込先情報は全て入力しましたか？</a:t>
          </a:r>
          <a:endParaRPr kumimoji="1" lang="en-US" altLang="ja-JP" sz="1200" baseline="0">
            <a:latin typeface="+mn-ea"/>
            <a:ea typeface="+mn-ea"/>
          </a:endParaRPr>
        </a:p>
        <a:p>
          <a:r>
            <a:rPr kumimoji="1" lang="ja-JP" altLang="en-US" sz="1200" baseline="0">
              <a:solidFill>
                <a:srgbClr val="FF0000"/>
              </a:solidFill>
              <a:latin typeface="+mn-ea"/>
              <a:ea typeface="+mn-ea"/>
            </a:rPr>
            <a:t>　間違っている場合、お振込みが遅れてしまう可能性があります。</a:t>
          </a:r>
          <a:endParaRPr kumimoji="1" lang="en-US" altLang="ja-JP" sz="1200" baseline="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159715</xdr:colOff>
      <xdr:row>17</xdr:row>
      <xdr:rowOff>66675</xdr:rowOff>
    </xdr:from>
    <xdr:to>
      <xdr:col>75</xdr:col>
      <xdr:colOff>28574</xdr:colOff>
      <xdr:row>19</xdr:row>
      <xdr:rowOff>9525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0218115" y="4486275"/>
          <a:ext cx="6041059" cy="647700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n-ea"/>
              <a:ea typeface="+mn-ea"/>
            </a:rPr>
            <a:t>⑦摘要は入れましたか？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お取引の内容</a:t>
          </a:r>
          <a:r>
            <a:rPr kumimoji="1" lang="en-US" altLang="ja-JP" sz="1200">
              <a:latin typeface="+mn-ea"/>
              <a:ea typeface="+mn-ea"/>
            </a:rPr>
            <a:t>(</a:t>
          </a:r>
          <a:r>
            <a:rPr kumimoji="1" lang="ja-JP" altLang="en-US" sz="1200">
              <a:latin typeface="+mn-ea"/>
              <a:ea typeface="+mn-ea"/>
            </a:rPr>
            <a:t>商品名等</a:t>
          </a:r>
          <a:r>
            <a:rPr kumimoji="1" lang="en-US" altLang="ja-JP" sz="1200">
              <a:latin typeface="+mn-ea"/>
              <a:ea typeface="+mn-ea"/>
            </a:rPr>
            <a:t>)</a:t>
          </a:r>
          <a:r>
            <a:rPr kumimoji="1" lang="ja-JP" altLang="en-US" sz="1200">
              <a:latin typeface="+mn-ea"/>
              <a:ea typeface="+mn-ea"/>
            </a:rPr>
            <a:t>をご記入ください。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178768</xdr:colOff>
      <xdr:row>0</xdr:row>
      <xdr:rowOff>162178</xdr:rowOff>
    </xdr:from>
    <xdr:to>
      <xdr:col>74</xdr:col>
      <xdr:colOff>171450</xdr:colOff>
      <xdr:row>1</xdr:row>
      <xdr:rowOff>161925</xdr:rowOff>
    </xdr:to>
    <xdr:sp macro="" textlink="">
      <xdr:nvSpPr>
        <xdr:cNvPr id="30" name="テキスト ボックス 6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0237168" y="162178"/>
          <a:ext cx="5936282" cy="342647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①請求書締日を入力しましたか？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188293</xdr:colOff>
      <xdr:row>8</xdr:row>
      <xdr:rowOff>57151</xdr:rowOff>
    </xdr:from>
    <xdr:to>
      <xdr:col>74</xdr:col>
      <xdr:colOff>200024</xdr:colOff>
      <xdr:row>9</xdr:row>
      <xdr:rowOff>190500</xdr:rowOff>
    </xdr:to>
    <xdr:sp macro="" textlink="">
      <xdr:nvSpPr>
        <xdr:cNvPr id="31" name="テキスト ボックス 8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10246693" y="2057401"/>
          <a:ext cx="5955331" cy="371474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③業者コードは入れましたか？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169242</xdr:colOff>
      <xdr:row>15</xdr:row>
      <xdr:rowOff>333375</xdr:rowOff>
    </xdr:from>
    <xdr:to>
      <xdr:col>74</xdr:col>
      <xdr:colOff>219075</xdr:colOff>
      <xdr:row>16</xdr:row>
      <xdr:rowOff>333375</xdr:rowOff>
    </xdr:to>
    <xdr:sp macro="" textlink="">
      <xdr:nvSpPr>
        <xdr:cNvPr id="32" name="テキスト ボックス 1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10227642" y="4048125"/>
          <a:ext cx="5993433" cy="352425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⑥納入月日は入れましたか？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178767</xdr:colOff>
      <xdr:row>10</xdr:row>
      <xdr:rowOff>45603</xdr:rowOff>
    </xdr:from>
    <xdr:to>
      <xdr:col>74</xdr:col>
      <xdr:colOff>200025</xdr:colOff>
      <xdr:row>12</xdr:row>
      <xdr:rowOff>228600</xdr:rowOff>
    </xdr:to>
    <xdr:sp macro="" textlink="">
      <xdr:nvSpPr>
        <xdr:cNvPr id="33" name="テキスト ボックス 2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10237167" y="2522103"/>
          <a:ext cx="5964858" cy="659247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 baseline="0">
              <a:latin typeface="+mn-ea"/>
              <a:ea typeface="+mn-ea"/>
            </a:rPr>
            <a:t>④発行日、インボイス番号、住所、社名、電話番号、</a:t>
          </a:r>
          <a:r>
            <a:rPr kumimoji="1" lang="en-US" altLang="ja-JP" sz="1200" baseline="0">
              <a:latin typeface="+mn-ea"/>
              <a:ea typeface="+mn-ea"/>
            </a:rPr>
            <a:t>FAX</a:t>
          </a:r>
          <a:r>
            <a:rPr kumimoji="1" lang="ja-JP" altLang="en-US" sz="1200" baseline="0">
              <a:latin typeface="+mn-ea"/>
              <a:ea typeface="+mn-ea"/>
            </a:rPr>
            <a:t>番号は入れましたか？</a:t>
          </a:r>
          <a:endParaRPr kumimoji="1" lang="en-US" altLang="ja-JP" sz="1200" baseline="0">
            <a:latin typeface="+mn-ea"/>
            <a:ea typeface="+mn-ea"/>
          </a:endParaRPr>
        </a:p>
        <a:p>
          <a:r>
            <a:rPr kumimoji="1" lang="ja-JP" altLang="en-US" sz="1200" baseline="0">
              <a:latin typeface="+mn-ea"/>
              <a:ea typeface="+mn-ea"/>
            </a:rPr>
            <a:t>　送付用に押印しましたか？</a:t>
          </a:r>
          <a:endParaRPr kumimoji="1" lang="en-US" altLang="ja-JP" sz="1200" baseline="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159717</xdr:colOff>
      <xdr:row>19</xdr:row>
      <xdr:rowOff>76201</xdr:rowOff>
    </xdr:from>
    <xdr:to>
      <xdr:col>75</xdr:col>
      <xdr:colOff>28575</xdr:colOff>
      <xdr:row>20</xdr:row>
      <xdr:rowOff>47625</xdr:rowOff>
    </xdr:to>
    <xdr:sp macro="" textlink="">
      <xdr:nvSpPr>
        <xdr:cNvPr id="34" name="テキスト ボックス 2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0218117" y="5200651"/>
          <a:ext cx="6041058" cy="32384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⑧数量は入れましたか？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169242</xdr:colOff>
      <xdr:row>20</xdr:row>
      <xdr:rowOff>101001</xdr:rowOff>
    </xdr:from>
    <xdr:to>
      <xdr:col>75</xdr:col>
      <xdr:colOff>0</xdr:colOff>
      <xdr:row>21</xdr:row>
      <xdr:rowOff>342899</xdr:rowOff>
    </xdr:to>
    <xdr:sp macro="" textlink="">
      <xdr:nvSpPr>
        <xdr:cNvPr id="35" name="テキスト ボックス 2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0227642" y="5577876"/>
          <a:ext cx="6002958" cy="594323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⑨単位は入れましたか？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高速代は外税ですか？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159717</xdr:colOff>
      <xdr:row>22</xdr:row>
      <xdr:rowOff>81952</xdr:rowOff>
    </xdr:from>
    <xdr:to>
      <xdr:col>75</xdr:col>
      <xdr:colOff>9525</xdr:colOff>
      <xdr:row>23</xdr:row>
      <xdr:rowOff>333375</xdr:rowOff>
    </xdr:to>
    <xdr:sp macro="" textlink="">
      <xdr:nvSpPr>
        <xdr:cNvPr id="36" name="テキスト ボックス 2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0218117" y="6263677"/>
          <a:ext cx="6022008" cy="603848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⑩消費税は入れましたか？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</a:t>
          </a:r>
          <a:r>
            <a:rPr kumimoji="1" lang="en-US" altLang="ja-JP" sz="1200">
              <a:latin typeface="+mn-ea"/>
              <a:ea typeface="+mn-ea"/>
            </a:rPr>
            <a:t>10</a:t>
          </a:r>
          <a:r>
            <a:rPr kumimoji="1" lang="ja-JP" altLang="en-US" sz="1200">
              <a:latin typeface="+mn-ea"/>
              <a:ea typeface="+mn-ea"/>
            </a:rPr>
            <a:t>、</a:t>
          </a:r>
          <a:r>
            <a:rPr kumimoji="1" lang="en-US" altLang="ja-JP" sz="1200">
              <a:latin typeface="+mn-ea"/>
              <a:ea typeface="+mn-ea"/>
            </a:rPr>
            <a:t>8</a:t>
          </a:r>
          <a:r>
            <a:rPr kumimoji="1" lang="ja-JP" altLang="en-US" sz="1200">
              <a:latin typeface="+mn-ea"/>
              <a:ea typeface="+mn-ea"/>
            </a:rPr>
            <a:t>、非から選んでください。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178767</xdr:colOff>
      <xdr:row>24</xdr:row>
      <xdr:rowOff>64303</xdr:rowOff>
    </xdr:from>
    <xdr:to>
      <xdr:col>75</xdr:col>
      <xdr:colOff>19050</xdr:colOff>
      <xdr:row>75</xdr:row>
      <xdr:rowOff>19050</xdr:rowOff>
    </xdr:to>
    <xdr:sp macro="" textlink="">
      <xdr:nvSpPr>
        <xdr:cNvPr id="37" name="テキスト ボックス 2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10237167" y="6950878"/>
          <a:ext cx="6012483" cy="307172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⑪単価は入れましたか？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178766</xdr:colOff>
      <xdr:row>75</xdr:row>
      <xdr:rowOff>113329</xdr:rowOff>
    </xdr:from>
    <xdr:to>
      <xdr:col>75</xdr:col>
      <xdr:colOff>19050</xdr:colOff>
      <xdr:row>76</xdr:row>
      <xdr:rowOff>180975</xdr:rowOff>
    </xdr:to>
    <xdr:sp macro="" textlink="">
      <xdr:nvSpPr>
        <xdr:cNvPr id="38" name="テキスト ボックス 28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10237166" y="7352329"/>
          <a:ext cx="6012484" cy="31529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⑫消費税額は入力しましたか？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207343</xdr:colOff>
      <xdr:row>0</xdr:row>
      <xdr:rowOff>38353</xdr:rowOff>
    </xdr:from>
    <xdr:to>
      <xdr:col>14</xdr:col>
      <xdr:colOff>171450</xdr:colOff>
      <xdr:row>1</xdr:row>
      <xdr:rowOff>38100</xdr:rowOff>
    </xdr:to>
    <xdr:sp macro="" textlink="">
      <xdr:nvSpPr>
        <xdr:cNvPr id="2" name="テキスト ボックス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950543" y="3835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①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93043</xdr:colOff>
      <xdr:row>4</xdr:row>
      <xdr:rowOff>38353</xdr:rowOff>
    </xdr:from>
    <xdr:to>
      <xdr:col>3</xdr:col>
      <xdr:colOff>57150</xdr:colOff>
      <xdr:row>5</xdr:row>
      <xdr:rowOff>142875</xdr:rowOff>
    </xdr:to>
    <xdr:sp macro="" textlink="">
      <xdr:nvSpPr>
        <xdr:cNvPr id="3" name="テキスト ボックス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21643" y="108610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②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54943</xdr:colOff>
      <xdr:row>3</xdr:row>
      <xdr:rowOff>66928</xdr:rowOff>
    </xdr:from>
    <xdr:to>
      <xdr:col>20</xdr:col>
      <xdr:colOff>19050</xdr:colOff>
      <xdr:row>4</xdr:row>
      <xdr:rowOff>171450</xdr:rowOff>
    </xdr:to>
    <xdr:sp macro="" textlink="">
      <xdr:nvSpPr>
        <xdr:cNvPr id="4" name="テキスト ボックス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169743" y="87655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③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7318</xdr:colOff>
      <xdr:row>0</xdr:row>
      <xdr:rowOff>19303</xdr:rowOff>
    </xdr:from>
    <xdr:to>
      <xdr:col>30</xdr:col>
      <xdr:colOff>200025</xdr:colOff>
      <xdr:row>1</xdr:row>
      <xdr:rowOff>19050</xdr:rowOff>
    </xdr:to>
    <xdr:sp macro="" textlink="">
      <xdr:nvSpPr>
        <xdr:cNvPr id="6" name="テキスト ボックス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636718" y="1930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④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226393</xdr:colOff>
      <xdr:row>7</xdr:row>
      <xdr:rowOff>219328</xdr:rowOff>
    </xdr:from>
    <xdr:to>
      <xdr:col>28</xdr:col>
      <xdr:colOff>190500</xdr:colOff>
      <xdr:row>9</xdr:row>
      <xdr:rowOff>85725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169993" y="198145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⑤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26368</xdr:colOff>
      <xdr:row>14</xdr:row>
      <xdr:rowOff>19303</xdr:rowOff>
    </xdr:from>
    <xdr:to>
      <xdr:col>7</xdr:col>
      <xdr:colOff>219075</xdr:colOff>
      <xdr:row>15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97968" y="3381628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⑥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159718</xdr:colOff>
      <xdr:row>14</xdr:row>
      <xdr:rowOff>19303</xdr:rowOff>
    </xdr:from>
    <xdr:to>
      <xdr:col>15</xdr:col>
      <xdr:colOff>123825</xdr:colOff>
      <xdr:row>15</xdr:row>
      <xdr:rowOff>9525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131518" y="3381628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⑦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200025</xdr:colOff>
      <xdr:row>0</xdr:row>
      <xdr:rowOff>28575</xdr:rowOff>
    </xdr:from>
    <xdr:to>
      <xdr:col>25</xdr:col>
      <xdr:colOff>180976</xdr:colOff>
      <xdr:row>1</xdr:row>
      <xdr:rowOff>38100</xdr:rowOff>
    </xdr:to>
    <xdr:sp macro="" textlink="">
      <xdr:nvSpPr>
        <xdr:cNvPr id="13" name="テキスト ボックス 6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943225" y="28575"/>
          <a:ext cx="2952751" cy="352425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85724</xdr:colOff>
      <xdr:row>1</xdr:row>
      <xdr:rowOff>285750</xdr:rowOff>
    </xdr:from>
    <xdr:to>
      <xdr:col>17</xdr:col>
      <xdr:colOff>228599</xdr:colOff>
      <xdr:row>4</xdr:row>
      <xdr:rowOff>28575</xdr:rowOff>
    </xdr:to>
    <xdr:sp macro="" textlink="">
      <xdr:nvSpPr>
        <xdr:cNvPr id="14" name="テキスト ボックス 6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14324" y="628650"/>
          <a:ext cx="3800475" cy="447675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66674</xdr:colOff>
      <xdr:row>1</xdr:row>
      <xdr:rowOff>200026</xdr:rowOff>
    </xdr:from>
    <xdr:to>
      <xdr:col>27</xdr:col>
      <xdr:colOff>57149</xdr:colOff>
      <xdr:row>3</xdr:row>
      <xdr:rowOff>57150</xdr:rowOff>
    </xdr:to>
    <xdr:sp macro="" textlink="">
      <xdr:nvSpPr>
        <xdr:cNvPr id="15" name="テキスト ボックス 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4181474" y="542926"/>
          <a:ext cx="2047875" cy="323849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38100</xdr:colOff>
      <xdr:row>0</xdr:row>
      <xdr:rowOff>0</xdr:rowOff>
    </xdr:from>
    <xdr:to>
      <xdr:col>43</xdr:col>
      <xdr:colOff>209550</xdr:colOff>
      <xdr:row>7</xdr:row>
      <xdr:rowOff>190501</xdr:rowOff>
    </xdr:to>
    <xdr:sp macro="" textlink="">
      <xdr:nvSpPr>
        <xdr:cNvPr id="16" name="テキスト ボックス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6667500" y="0"/>
          <a:ext cx="3371850" cy="1952626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27</xdr:col>
      <xdr:colOff>9525</xdr:colOff>
      <xdr:row>7</xdr:row>
      <xdr:rowOff>219075</xdr:rowOff>
    </xdr:from>
    <xdr:to>
      <xdr:col>44</xdr:col>
      <xdr:colOff>0</xdr:colOff>
      <xdr:row>13</xdr:row>
      <xdr:rowOff>38100</xdr:rowOff>
    </xdr:to>
    <xdr:sp macro="" textlink="">
      <xdr:nvSpPr>
        <xdr:cNvPr id="17" name="テキスト ボックス 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6181725" y="1981200"/>
          <a:ext cx="3876675" cy="1247775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28576</xdr:colOff>
      <xdr:row>14</xdr:row>
      <xdr:rowOff>19051</xdr:rowOff>
    </xdr:from>
    <xdr:to>
      <xdr:col>9</xdr:col>
      <xdr:colOff>219075</xdr:colOff>
      <xdr:row>15</xdr:row>
      <xdr:rowOff>9525</xdr:rowOff>
    </xdr:to>
    <xdr:sp macro="" textlink="">
      <xdr:nvSpPr>
        <xdr:cNvPr id="18" name="テキスト ボックス 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400176" y="3381376"/>
          <a:ext cx="876299" cy="342899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219075</xdr:colOff>
      <xdr:row>7</xdr:row>
      <xdr:rowOff>123824</xdr:rowOff>
    </xdr:from>
    <xdr:to>
      <xdr:col>26</xdr:col>
      <xdr:colOff>0</xdr:colOff>
      <xdr:row>12</xdr:row>
      <xdr:rowOff>57150</xdr:rowOff>
    </xdr:to>
    <xdr:sp macro="" textlink="">
      <xdr:nvSpPr>
        <xdr:cNvPr id="19" name="テキスト ボックス 6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362075" y="1885949"/>
          <a:ext cx="4581525" cy="1123951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85725</xdr:colOff>
      <xdr:row>14</xdr:row>
      <xdr:rowOff>0</xdr:rowOff>
    </xdr:from>
    <xdr:to>
      <xdr:col>29</xdr:col>
      <xdr:colOff>0</xdr:colOff>
      <xdr:row>16</xdr:row>
      <xdr:rowOff>9525</xdr:rowOff>
    </xdr:to>
    <xdr:sp macro="" textlink="">
      <xdr:nvSpPr>
        <xdr:cNvPr id="20" name="テキスト ボックス 6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6029325" y="3362325"/>
          <a:ext cx="600075" cy="714375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26</xdr:col>
      <xdr:colOff>197818</xdr:colOff>
      <xdr:row>15</xdr:row>
      <xdr:rowOff>19303</xdr:rowOff>
    </xdr:from>
    <xdr:to>
      <xdr:col>28</xdr:col>
      <xdr:colOff>161925</xdr:colOff>
      <xdr:row>16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6141418" y="373405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⑧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7318</xdr:colOff>
      <xdr:row>15</xdr:row>
      <xdr:rowOff>19303</xdr:rowOff>
    </xdr:from>
    <xdr:to>
      <xdr:col>30</xdr:col>
      <xdr:colOff>200025</xdr:colOff>
      <xdr:row>16</xdr:row>
      <xdr:rowOff>9525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6636718" y="373405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⑨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31</xdr:col>
      <xdr:colOff>35893</xdr:colOff>
      <xdr:row>15</xdr:row>
      <xdr:rowOff>19303</xdr:rowOff>
    </xdr:from>
    <xdr:to>
      <xdr:col>33</xdr:col>
      <xdr:colOff>0</xdr:colOff>
      <xdr:row>16</xdr:row>
      <xdr:rowOff>9525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7122493" y="3734053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⑩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33</xdr:col>
      <xdr:colOff>93043</xdr:colOff>
      <xdr:row>15</xdr:row>
      <xdr:rowOff>9778</xdr:rowOff>
    </xdr:from>
    <xdr:to>
      <xdr:col>35</xdr:col>
      <xdr:colOff>57150</xdr:colOff>
      <xdr:row>16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7636843" y="3724528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⑪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19051</xdr:colOff>
      <xdr:row>14</xdr:row>
      <xdr:rowOff>0</xdr:rowOff>
    </xdr:from>
    <xdr:to>
      <xdr:col>30</xdr:col>
      <xdr:colOff>209550</xdr:colOff>
      <xdr:row>16</xdr:row>
      <xdr:rowOff>19049</xdr:rowOff>
    </xdr:to>
    <xdr:sp macro="" textlink="">
      <xdr:nvSpPr>
        <xdr:cNvPr id="27" name="テキスト ボックス 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6648451" y="3362325"/>
          <a:ext cx="419099" cy="723899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31</xdr:col>
      <xdr:colOff>28576</xdr:colOff>
      <xdr:row>14</xdr:row>
      <xdr:rowOff>0</xdr:rowOff>
    </xdr:from>
    <xdr:to>
      <xdr:col>32</xdr:col>
      <xdr:colOff>219075</xdr:colOff>
      <xdr:row>16</xdr:row>
      <xdr:rowOff>19049</xdr:rowOff>
    </xdr:to>
    <xdr:sp macro="" textlink="">
      <xdr:nvSpPr>
        <xdr:cNvPr id="28" name="テキスト ボックス 6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7115176" y="3362325"/>
          <a:ext cx="419099" cy="723899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33</xdr:col>
      <xdr:colOff>95251</xdr:colOff>
      <xdr:row>14</xdr:row>
      <xdr:rowOff>9525</xdr:rowOff>
    </xdr:from>
    <xdr:to>
      <xdr:col>38</xdr:col>
      <xdr:colOff>0</xdr:colOff>
      <xdr:row>16</xdr:row>
      <xdr:rowOff>28574</xdr:rowOff>
    </xdr:to>
    <xdr:sp macro="" textlink="">
      <xdr:nvSpPr>
        <xdr:cNvPr id="29" name="テキスト ボックス 6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7639051" y="3371850"/>
          <a:ext cx="1047749" cy="723899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7318</xdr:colOff>
      <xdr:row>7</xdr:row>
      <xdr:rowOff>114553</xdr:rowOff>
    </xdr:from>
    <xdr:to>
      <xdr:col>7</xdr:col>
      <xdr:colOff>200025</xdr:colOff>
      <xdr:row>8</xdr:row>
      <xdr:rowOff>219075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1378918" y="1876678"/>
          <a:ext cx="421307" cy="342647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⑫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13</xdr:col>
      <xdr:colOff>142876</xdr:colOff>
      <xdr:row>14</xdr:row>
      <xdr:rowOff>9525</xdr:rowOff>
    </xdr:from>
    <xdr:to>
      <xdr:col>20</xdr:col>
      <xdr:colOff>161926</xdr:colOff>
      <xdr:row>15</xdr:row>
      <xdr:rowOff>0</xdr:rowOff>
    </xdr:to>
    <xdr:sp macro="" textlink="">
      <xdr:nvSpPr>
        <xdr:cNvPr id="40" name="テキスト ボックス 6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3114676" y="3371850"/>
          <a:ext cx="1619250" cy="342900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178766</xdr:colOff>
      <xdr:row>77</xdr:row>
      <xdr:rowOff>8554</xdr:rowOff>
    </xdr:from>
    <xdr:to>
      <xdr:col>75</xdr:col>
      <xdr:colOff>19050</xdr:colOff>
      <xdr:row>78</xdr:row>
      <xdr:rowOff>85725</xdr:rowOff>
    </xdr:to>
    <xdr:sp macro="" textlink="">
      <xdr:nvSpPr>
        <xdr:cNvPr id="11" name="テキスト ボックス 28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0237166" y="7742854"/>
          <a:ext cx="6012484" cy="324821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⑬検算はしましたか？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19050</xdr:colOff>
      <xdr:row>4</xdr:row>
      <xdr:rowOff>228600</xdr:rowOff>
    </xdr:from>
    <xdr:to>
      <xdr:col>8</xdr:col>
      <xdr:colOff>66675</xdr:colOff>
      <xdr:row>6</xdr:row>
      <xdr:rowOff>228599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390650" y="1276350"/>
          <a:ext cx="504825" cy="476249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200">
              <a:latin typeface="+mn-ea"/>
              <a:ea typeface="+mn-ea"/>
            </a:rPr>
            <a:t>⑬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219075</xdr:colOff>
      <xdr:row>5</xdr:row>
      <xdr:rowOff>19049</xdr:rowOff>
    </xdr:from>
    <xdr:to>
      <xdr:col>26</xdr:col>
      <xdr:colOff>19050</xdr:colOff>
      <xdr:row>6</xdr:row>
      <xdr:rowOff>228599</xdr:rowOff>
    </xdr:to>
    <xdr:sp macro="" textlink="">
      <xdr:nvSpPr>
        <xdr:cNvPr id="42" name="テキスト ボックス 6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1362075" y="1304924"/>
          <a:ext cx="4600575" cy="447675"/>
        </a:xfrm>
        <a:prstGeom prst="rect">
          <a:avLst/>
        </a:prstGeom>
        <a:noFill/>
        <a:ln w="28575" cmpd="sng">
          <a:solidFill>
            <a:srgbClr val="00B0F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178766</xdr:colOff>
      <xdr:row>78</xdr:row>
      <xdr:rowOff>170479</xdr:rowOff>
    </xdr:from>
    <xdr:to>
      <xdr:col>75</xdr:col>
      <xdr:colOff>19050</xdr:colOff>
      <xdr:row>80</xdr:row>
      <xdr:rowOff>0</xdr:rowOff>
    </xdr:to>
    <xdr:sp macro="" textlink="">
      <xdr:nvSpPr>
        <xdr:cNvPr id="41" name="テキスト ボックス 28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10237166" y="8152429"/>
          <a:ext cx="6012484" cy="324821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200">
              <a:latin typeface="+mn-ea"/>
              <a:ea typeface="+mn-ea"/>
            </a:rPr>
            <a:t>お取引いただいている各事業所へ提出をお願いいたします。</a:t>
          </a:r>
          <a:endParaRPr kumimoji="1" lang="en-US" altLang="ja-JP" sz="1200">
            <a:latin typeface="+mn-ea"/>
            <a:ea typeface="+mn-ea"/>
          </a:endParaRPr>
        </a:p>
      </xdr:txBody>
    </xdr:sp>
    <xdr:clientData/>
  </xdr:twoCellAnchor>
  <xdr:twoCellAnchor>
    <xdr:from>
      <xdr:col>41</xdr:col>
      <xdr:colOff>171450</xdr:colOff>
      <xdr:row>6</xdr:row>
      <xdr:rowOff>114300</xdr:rowOff>
    </xdr:from>
    <xdr:to>
      <xdr:col>43</xdr:col>
      <xdr:colOff>38100</xdr:colOff>
      <xdr:row>7</xdr:row>
      <xdr:rowOff>152400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 flipH="1">
          <a:off x="9544050" y="1638300"/>
          <a:ext cx="323850" cy="276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28575</xdr:colOff>
          <xdr:row>51</xdr:row>
          <xdr:rowOff>0</xdr:rowOff>
        </xdr:from>
        <xdr:to>
          <xdr:col>44</xdr:col>
          <xdr:colOff>76200</xdr:colOff>
          <xdr:row>52</xdr:row>
          <xdr:rowOff>57150</xdr:rowOff>
        </xdr:to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4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206375</xdr:colOff>
          <xdr:row>51</xdr:row>
          <xdr:rowOff>82550</xdr:rowOff>
        </xdr:from>
        <xdr:to>
          <xdr:col>42</xdr:col>
          <xdr:colOff>111125</xdr:colOff>
          <xdr:row>54</xdr:row>
          <xdr:rowOff>158750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Sheet1!$F$2:$Y$4" spid="_x0000_s11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235575" y="14798675"/>
              <a:ext cx="4762500" cy="7429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41</xdr:col>
      <xdr:colOff>171450</xdr:colOff>
      <xdr:row>6</xdr:row>
      <xdr:rowOff>104775</xdr:rowOff>
    </xdr:from>
    <xdr:to>
      <xdr:col>43</xdr:col>
      <xdr:colOff>38100</xdr:colOff>
      <xdr:row>7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>
          <a:off x="9544050" y="1628775"/>
          <a:ext cx="323850" cy="2762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47625</xdr:colOff>
      <xdr:row>1</xdr:row>
      <xdr:rowOff>95250</xdr:rowOff>
    </xdr:from>
    <xdr:to>
      <xdr:col>60</xdr:col>
      <xdr:colOff>0</xdr:colOff>
      <xdr:row>11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5FF8C21-DF23-4802-9C58-A8BDD69D4AA1}"/>
            </a:ext>
          </a:extLst>
        </xdr:cNvPr>
        <xdr:cNvSpPr txBox="1"/>
      </xdr:nvSpPr>
      <xdr:spPr>
        <a:xfrm>
          <a:off x="11096625" y="438150"/>
          <a:ext cx="4000500" cy="230505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本エクセルの問い合わせ先</a:t>
          </a:r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endParaRPr kumimoji="1" lang="en-US" altLang="ja-JP" sz="1400" b="1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成友興業株式会社　東京本店　財務経理部</a:t>
          </a:r>
          <a:endParaRPr kumimoji="1" lang="en-US" altLang="ja-JP" sz="1400" b="1">
            <a:solidFill>
              <a:schemeClr val="tx1"/>
            </a:solidFill>
            <a:latin typeface="+mn-ea"/>
            <a:ea typeface="+mn-ea"/>
          </a:endParaRPr>
        </a:p>
        <a:p>
          <a:endParaRPr kumimoji="1" lang="en-US" altLang="ja-JP" sz="1050" b="1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電話番号：</a:t>
          </a:r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03-3538-</a:t>
          </a:r>
          <a:r>
            <a:rPr kumimoji="1" lang="en-US" altLang="ja-JP" sz="2000" b="1" u="sng">
              <a:solidFill>
                <a:schemeClr val="tx1"/>
              </a:solidFill>
              <a:latin typeface="+mn-ea"/>
              <a:ea typeface="+mn-ea"/>
            </a:rPr>
            <a:t>4003</a:t>
          </a:r>
          <a:endParaRPr kumimoji="1" lang="en-US" altLang="ja-JP" sz="1400" b="1" u="sng">
            <a:solidFill>
              <a:schemeClr val="tx1"/>
            </a:solidFill>
            <a:latin typeface="+mn-ea"/>
            <a:ea typeface="+mn-ea"/>
          </a:endParaRPr>
        </a:p>
        <a:p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FAX</a:t>
          </a:r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番号：</a:t>
          </a:r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03-3538-4002</a:t>
          </a:r>
        </a:p>
        <a:p>
          <a:r>
            <a:rPr kumimoji="1" lang="ja-JP" altLang="en-US" sz="1400" b="1">
              <a:solidFill>
                <a:schemeClr val="tx1"/>
              </a:solidFill>
              <a:latin typeface="+mn-ea"/>
              <a:ea typeface="+mn-ea"/>
            </a:rPr>
            <a:t>メール：</a:t>
          </a:r>
          <a:r>
            <a:rPr kumimoji="1" lang="en-US" altLang="ja-JP" sz="1400" b="1">
              <a:solidFill>
                <a:schemeClr val="tx1"/>
              </a:solidFill>
              <a:latin typeface="+mn-ea"/>
              <a:ea typeface="+mn-ea"/>
            </a:rPr>
            <a:t>keiri@seiyukogyo.co.jp</a:t>
          </a:r>
          <a:endParaRPr kumimoji="1" lang="ja-JP" altLang="en-US" sz="14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2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8.xml"/><Relationship Id="rId4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kumuragumi.co.jp/partner/format/" TargetMode="External"/><Relationship Id="rId2" Type="http://schemas.openxmlformats.org/officeDocument/2006/relationships/hyperlink" Target="https://www.tokyu-cnst.co.jp/partner/" TargetMode="External"/><Relationship Id="rId1" Type="http://schemas.openxmlformats.org/officeDocument/2006/relationships/hyperlink" Target="https://www.nishimatsu.co.jp/partner/" TargetMode="External"/><Relationship Id="rId5" Type="http://schemas.openxmlformats.org/officeDocument/2006/relationships/hyperlink" Target="https://www.morimotogumi.co.jp/corp/bill/" TargetMode="External"/><Relationship Id="rId4" Type="http://schemas.openxmlformats.org/officeDocument/2006/relationships/hyperlink" Target="https://www.mzec.co.jp/information/invoice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D6E7A-7D2C-4972-ABC5-3EADD6E29AA6}">
  <sheetPr codeName="Sheet1"/>
  <dimension ref="A1:AZ75"/>
  <sheetViews>
    <sheetView showGridLines="0" zoomScaleNormal="100" workbookViewId="0">
      <selection activeCell="X9" sqref="X9"/>
    </sheetView>
  </sheetViews>
  <sheetFormatPr defaultColWidth="3" defaultRowHeight="19.5" customHeight="1" x14ac:dyDescent="0.4"/>
  <cols>
    <col min="1" max="44" width="3" style="4" customWidth="1"/>
    <col min="45" max="47" width="3" style="1"/>
    <col min="48" max="48" width="3" style="1" customWidth="1"/>
    <col min="49" max="49" width="8.5" style="2" customWidth="1"/>
    <col min="50" max="50" width="7.5" style="3" customWidth="1"/>
    <col min="51" max="52" width="6.5" style="3" customWidth="1"/>
    <col min="53" max="16384" width="3" style="1"/>
  </cols>
  <sheetData>
    <row r="1" spans="1:52" ht="27" customHeight="1" x14ac:dyDescent="0.4">
      <c r="O1" s="5"/>
      <c r="P1" s="128">
        <v>2023</v>
      </c>
      <c r="Q1" s="128"/>
      <c r="R1" s="128"/>
      <c r="S1" s="6" t="s">
        <v>0</v>
      </c>
      <c r="T1" s="128">
        <v>6</v>
      </c>
      <c r="U1" s="128"/>
      <c r="V1" s="6" t="s">
        <v>25</v>
      </c>
      <c r="W1" s="33">
        <v>30</v>
      </c>
      <c r="X1" s="6" t="s">
        <v>24</v>
      </c>
      <c r="Y1" s="6" t="s">
        <v>23</v>
      </c>
      <c r="Z1" s="129" t="s">
        <v>27</v>
      </c>
      <c r="AA1" s="129"/>
      <c r="AB1" s="129"/>
      <c r="AC1" s="129"/>
      <c r="AD1" s="129"/>
      <c r="AE1" s="129"/>
      <c r="AF1" s="7"/>
      <c r="AG1" s="7"/>
      <c r="AK1" s="130"/>
      <c r="AL1" s="130"/>
    </row>
    <row r="2" spans="1:52" ht="23.25" customHeight="1" x14ac:dyDescent="0.4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52" ht="13.5" customHeight="1" x14ac:dyDescent="0.4">
      <c r="A3" s="119" t="s">
        <v>41</v>
      </c>
      <c r="B3" s="119"/>
      <c r="C3" s="119"/>
      <c r="D3" s="119"/>
      <c r="E3" s="119"/>
      <c r="F3" s="119"/>
      <c r="G3" s="119"/>
      <c r="H3" s="132">
        <v>104001</v>
      </c>
      <c r="I3" s="132"/>
      <c r="J3" s="132"/>
      <c r="K3" s="132"/>
      <c r="L3" s="132"/>
      <c r="M3" s="132"/>
      <c r="O3" s="4" t="s">
        <v>2</v>
      </c>
      <c r="AC3" s="8"/>
      <c r="AD3" s="119" t="s">
        <v>35</v>
      </c>
      <c r="AE3" s="119"/>
      <c r="AF3" s="119"/>
      <c r="AG3" s="119"/>
      <c r="AH3" s="119"/>
      <c r="AI3" s="119"/>
      <c r="AJ3" s="21" t="s">
        <v>26</v>
      </c>
      <c r="AK3" s="133">
        <v>5013101000994</v>
      </c>
      <c r="AL3" s="133"/>
      <c r="AM3" s="133"/>
      <c r="AN3" s="133"/>
      <c r="AO3" s="133"/>
      <c r="AP3" s="133"/>
      <c r="AQ3" s="133"/>
      <c r="AR3" s="133"/>
    </row>
    <row r="4" spans="1:52" ht="18.75" customHeight="1" x14ac:dyDescent="0.4">
      <c r="A4" s="119"/>
      <c r="B4" s="119"/>
      <c r="C4" s="119"/>
      <c r="D4" s="119"/>
      <c r="E4" s="119"/>
      <c r="F4" s="119"/>
      <c r="G4" s="119"/>
      <c r="H4" s="132"/>
      <c r="I4" s="132"/>
      <c r="J4" s="132"/>
      <c r="K4" s="132"/>
      <c r="L4" s="132"/>
      <c r="M4" s="132"/>
      <c r="O4" s="134" t="s">
        <v>28</v>
      </c>
      <c r="P4" s="135"/>
      <c r="Q4" s="135"/>
      <c r="R4" s="135"/>
      <c r="S4" s="136"/>
      <c r="T4" s="141">
        <f>SUM(AM16:AR25)</f>
        <v>2242740</v>
      </c>
      <c r="U4" s="142"/>
      <c r="V4" s="142"/>
      <c r="W4" s="142"/>
      <c r="X4" s="142"/>
      <c r="Y4" s="142"/>
      <c r="Z4" s="142"/>
      <c r="AA4" s="143"/>
      <c r="AC4" s="8"/>
      <c r="AD4" s="119" t="s">
        <v>39</v>
      </c>
      <c r="AE4" s="119"/>
      <c r="AF4" s="119"/>
      <c r="AG4" s="119"/>
      <c r="AH4" s="119"/>
      <c r="AI4" s="119"/>
      <c r="AJ4" s="127" t="s">
        <v>59</v>
      </c>
      <c r="AK4" s="127"/>
      <c r="AL4" s="127"/>
      <c r="AM4" s="127"/>
      <c r="AN4" s="127"/>
      <c r="AO4" s="127"/>
      <c r="AP4" s="127"/>
      <c r="AQ4" s="127"/>
      <c r="AR4" s="127"/>
    </row>
    <row r="5" spans="1:52" ht="18.75" customHeight="1" x14ac:dyDescent="0.4">
      <c r="A5" s="119" t="s">
        <v>40</v>
      </c>
      <c r="B5" s="119"/>
      <c r="C5" s="119"/>
      <c r="D5" s="119"/>
      <c r="E5" s="119"/>
      <c r="F5" s="119"/>
      <c r="G5" s="119"/>
      <c r="H5" s="120">
        <v>12345</v>
      </c>
      <c r="I5" s="120"/>
      <c r="J5" s="120"/>
      <c r="K5" s="120"/>
      <c r="L5" s="120"/>
      <c r="M5" s="120"/>
      <c r="N5" s="9"/>
      <c r="O5" s="121" t="s">
        <v>29</v>
      </c>
      <c r="P5" s="122"/>
      <c r="Q5" s="122"/>
      <c r="R5" s="122"/>
      <c r="S5" s="123"/>
      <c r="T5" s="124">
        <f>SUM($AW$16:$AW$25)</f>
        <v>221372</v>
      </c>
      <c r="U5" s="125"/>
      <c r="V5" s="125"/>
      <c r="W5" s="125"/>
      <c r="X5" s="125"/>
      <c r="Y5" s="125"/>
      <c r="Z5" s="125"/>
      <c r="AA5" s="126"/>
      <c r="AC5" s="8"/>
      <c r="AD5" s="119" t="s">
        <v>38</v>
      </c>
      <c r="AE5" s="119"/>
      <c r="AF5" s="119"/>
      <c r="AG5" s="119"/>
      <c r="AH5" s="119"/>
      <c r="AI5" s="119"/>
      <c r="AJ5" s="127" t="s">
        <v>60</v>
      </c>
      <c r="AK5" s="127"/>
      <c r="AL5" s="127"/>
      <c r="AM5" s="127"/>
      <c r="AN5" s="127"/>
      <c r="AO5" s="127"/>
      <c r="AP5" s="127"/>
      <c r="AQ5" s="127"/>
      <c r="AR5" s="127"/>
    </row>
    <row r="6" spans="1:52" ht="18.75" customHeight="1" x14ac:dyDescent="0.4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21" t="s">
        <v>33</v>
      </c>
      <c r="P6" s="122"/>
      <c r="Q6" s="122"/>
      <c r="R6" s="122"/>
      <c r="S6" s="123"/>
      <c r="T6" s="137">
        <f>SUM(T4:T5)</f>
        <v>2464112</v>
      </c>
      <c r="U6" s="138"/>
      <c r="V6" s="138"/>
      <c r="W6" s="138"/>
      <c r="X6" s="138"/>
      <c r="Y6" s="138"/>
      <c r="Z6" s="138"/>
      <c r="AA6" s="139"/>
      <c r="AC6" s="8"/>
      <c r="AD6" s="119" t="s">
        <v>36</v>
      </c>
      <c r="AE6" s="119"/>
      <c r="AF6" s="119"/>
      <c r="AG6" s="119"/>
      <c r="AH6" s="119"/>
      <c r="AI6" s="119"/>
      <c r="AJ6" s="127" t="s">
        <v>61</v>
      </c>
      <c r="AK6" s="127"/>
      <c r="AL6" s="127"/>
      <c r="AM6" s="127"/>
      <c r="AN6" s="127"/>
      <c r="AO6" s="127"/>
      <c r="AP6" s="140" t="s">
        <v>20</v>
      </c>
      <c r="AQ6" s="140"/>
      <c r="AR6" s="140"/>
    </row>
    <row r="7" spans="1:52" ht="18.75" customHeight="1" x14ac:dyDescent="0.4">
      <c r="O7" s="12"/>
      <c r="T7" s="23"/>
      <c r="U7" s="23"/>
      <c r="V7" s="23"/>
      <c r="W7" s="23"/>
      <c r="X7" s="23"/>
      <c r="Y7" s="23"/>
      <c r="Z7" s="23"/>
      <c r="AA7" s="23"/>
      <c r="AD7" s="119" t="s">
        <v>37</v>
      </c>
      <c r="AE7" s="119"/>
      <c r="AF7" s="119"/>
      <c r="AG7" s="119"/>
      <c r="AH7" s="119"/>
      <c r="AI7" s="119"/>
      <c r="AJ7" s="127" t="s">
        <v>62</v>
      </c>
      <c r="AK7" s="127"/>
      <c r="AL7" s="127"/>
      <c r="AM7" s="127"/>
      <c r="AN7" s="127"/>
      <c r="AO7" s="127"/>
      <c r="AP7" s="140"/>
      <c r="AQ7" s="140"/>
      <c r="AR7" s="140"/>
    </row>
    <row r="8" spans="1:52" ht="18.75" customHeight="1" x14ac:dyDescent="0.4">
      <c r="O8" s="121" t="s">
        <v>30</v>
      </c>
      <c r="P8" s="122"/>
      <c r="Q8" s="122"/>
      <c r="R8" s="122"/>
      <c r="S8" s="123"/>
      <c r="T8" s="163" t="s">
        <v>56</v>
      </c>
      <c r="U8" s="164"/>
      <c r="V8" s="164"/>
      <c r="W8" s="164"/>
      <c r="X8" s="164"/>
      <c r="Y8" s="164"/>
      <c r="Z8" s="164"/>
      <c r="AA8" s="165"/>
      <c r="AD8" s="166" t="s">
        <v>19</v>
      </c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8"/>
    </row>
    <row r="9" spans="1:52" ht="18.75" customHeight="1" x14ac:dyDescent="0.4">
      <c r="N9" s="25"/>
      <c r="AD9" s="169" t="s">
        <v>63</v>
      </c>
      <c r="AE9" s="156"/>
      <c r="AF9" s="156"/>
      <c r="AG9" s="156"/>
      <c r="AH9" s="170"/>
      <c r="AI9" s="10"/>
      <c r="AJ9" s="176" t="s">
        <v>13</v>
      </c>
      <c r="AK9" s="176"/>
      <c r="AL9" s="177"/>
      <c r="AM9" s="11"/>
      <c r="AN9" s="178" t="s">
        <v>17</v>
      </c>
      <c r="AO9" s="178"/>
      <c r="AP9" s="12"/>
      <c r="AQ9" s="178" t="s">
        <v>18</v>
      </c>
      <c r="AR9" s="179"/>
    </row>
    <row r="10" spans="1:52" ht="18.75" customHeight="1" x14ac:dyDescent="0.4">
      <c r="N10" s="25"/>
      <c r="O10" s="180" t="s">
        <v>31</v>
      </c>
      <c r="P10" s="181"/>
      <c r="Q10" s="181"/>
      <c r="R10" s="181"/>
      <c r="S10" s="182"/>
      <c r="T10" s="186">
        <f>+T6</f>
        <v>2464112</v>
      </c>
      <c r="U10" s="187"/>
      <c r="V10" s="187"/>
      <c r="W10" s="187"/>
      <c r="X10" s="187"/>
      <c r="Y10" s="187"/>
      <c r="Z10" s="187"/>
      <c r="AA10" s="188"/>
      <c r="AD10" s="171"/>
      <c r="AE10" s="172"/>
      <c r="AF10" s="172"/>
      <c r="AG10" s="172"/>
      <c r="AH10" s="173"/>
      <c r="AI10" s="1"/>
      <c r="AJ10" s="192" t="s">
        <v>14</v>
      </c>
      <c r="AK10" s="192"/>
      <c r="AL10" s="193"/>
      <c r="AM10" s="144" t="s">
        <v>65</v>
      </c>
      <c r="AN10" s="145"/>
      <c r="AO10" s="145"/>
      <c r="AP10" s="146"/>
      <c r="AQ10" s="150" t="s">
        <v>16</v>
      </c>
      <c r="AR10" s="151"/>
      <c r="AZ10" s="3">
        <v>12</v>
      </c>
    </row>
    <row r="11" spans="1:52" ht="18.75" customHeight="1" x14ac:dyDescent="0.4">
      <c r="N11" s="25"/>
      <c r="O11" s="183"/>
      <c r="P11" s="184"/>
      <c r="Q11" s="184"/>
      <c r="R11" s="184"/>
      <c r="S11" s="185"/>
      <c r="T11" s="189"/>
      <c r="U11" s="190"/>
      <c r="V11" s="190"/>
      <c r="W11" s="190"/>
      <c r="X11" s="190"/>
      <c r="Y11" s="190"/>
      <c r="Z11" s="190"/>
      <c r="AA11" s="191"/>
      <c r="AD11" s="174"/>
      <c r="AE11" s="158"/>
      <c r="AF11" s="158"/>
      <c r="AG11" s="158"/>
      <c r="AH11" s="175"/>
      <c r="AI11" s="14"/>
      <c r="AJ11" s="154" t="s">
        <v>15</v>
      </c>
      <c r="AK11" s="154"/>
      <c r="AL11" s="153"/>
      <c r="AM11" s="147"/>
      <c r="AN11" s="148"/>
      <c r="AO11" s="148"/>
      <c r="AP11" s="149"/>
      <c r="AQ11" s="152"/>
      <c r="AR11" s="153"/>
    </row>
    <row r="12" spans="1:52" ht="18.75" customHeight="1" x14ac:dyDescent="0.4">
      <c r="N12" s="25"/>
      <c r="AD12" s="155" t="s">
        <v>11</v>
      </c>
      <c r="AE12" s="156" t="s">
        <v>64</v>
      </c>
      <c r="AF12" s="156"/>
      <c r="AG12" s="156"/>
      <c r="AH12" s="156"/>
      <c r="AI12" s="156"/>
      <c r="AJ12" s="156"/>
      <c r="AK12" s="156"/>
      <c r="AL12" s="157"/>
      <c r="AM12" s="155" t="s">
        <v>12</v>
      </c>
      <c r="AN12" s="160">
        <v>1111111</v>
      </c>
      <c r="AO12" s="160"/>
      <c r="AP12" s="160"/>
      <c r="AQ12" s="160"/>
      <c r="AR12" s="161"/>
      <c r="AZ12" s="3">
        <v>2</v>
      </c>
    </row>
    <row r="13" spans="1:52" ht="18.75" customHeight="1" x14ac:dyDescent="0.4">
      <c r="N13" s="25"/>
      <c r="AD13" s="155"/>
      <c r="AE13" s="158"/>
      <c r="AF13" s="158"/>
      <c r="AG13" s="158"/>
      <c r="AH13" s="158"/>
      <c r="AI13" s="158"/>
      <c r="AJ13" s="158"/>
      <c r="AK13" s="158"/>
      <c r="AL13" s="159"/>
      <c r="AM13" s="155"/>
      <c r="AN13" s="148"/>
      <c r="AO13" s="148"/>
      <c r="AP13" s="148"/>
      <c r="AQ13" s="148"/>
      <c r="AR13" s="162"/>
    </row>
    <row r="14" spans="1:52" ht="13.5" x14ac:dyDescent="0.4"/>
    <row r="15" spans="1:52" ht="27.75" customHeight="1" x14ac:dyDescent="0.4">
      <c r="A15" s="235" t="s">
        <v>8</v>
      </c>
      <c r="B15" s="236"/>
      <c r="C15" s="236"/>
      <c r="D15" s="236"/>
      <c r="E15" s="236"/>
      <c r="F15" s="236"/>
      <c r="G15" s="194" t="s">
        <v>3</v>
      </c>
      <c r="H15" s="195"/>
      <c r="I15" s="195"/>
      <c r="J15" s="196"/>
      <c r="K15" s="16" t="s">
        <v>3</v>
      </c>
      <c r="L15" s="17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9"/>
      <c r="AA15" s="16" t="s">
        <v>4</v>
      </c>
      <c r="AB15" s="17"/>
      <c r="AC15" s="19"/>
      <c r="AD15" s="16" t="s">
        <v>5</v>
      </c>
      <c r="AE15" s="18"/>
      <c r="AF15" s="16" t="s">
        <v>10</v>
      </c>
      <c r="AG15" s="19"/>
      <c r="AH15" s="20" t="s">
        <v>6</v>
      </c>
      <c r="AI15" s="18"/>
      <c r="AJ15" s="18"/>
      <c r="AK15" s="18"/>
      <c r="AL15" s="19"/>
      <c r="AM15" s="20" t="s">
        <v>7</v>
      </c>
      <c r="AN15" s="18"/>
      <c r="AO15" s="18"/>
      <c r="AP15" s="18"/>
      <c r="AQ15" s="18"/>
      <c r="AR15" s="19"/>
    </row>
    <row r="16" spans="1:52" ht="27.75" customHeight="1" x14ac:dyDescent="0.4">
      <c r="A16" s="236"/>
      <c r="B16" s="236"/>
      <c r="C16" s="236"/>
      <c r="D16" s="236"/>
      <c r="E16" s="236"/>
      <c r="F16" s="236"/>
      <c r="G16" s="197">
        <v>6</v>
      </c>
      <c r="H16" s="198"/>
      <c r="I16" s="198">
        <v>30</v>
      </c>
      <c r="J16" s="199"/>
      <c r="K16" s="200" t="s">
        <v>47</v>
      </c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1">
        <v>1</v>
      </c>
      <c r="AB16" s="202"/>
      <c r="AC16" s="203"/>
      <c r="AD16" s="211" t="s">
        <v>49</v>
      </c>
      <c r="AE16" s="211"/>
      <c r="AF16" s="212">
        <v>10</v>
      </c>
      <c r="AG16" s="213"/>
      <c r="AH16" s="214">
        <v>2000000</v>
      </c>
      <c r="AI16" s="214"/>
      <c r="AJ16" s="214"/>
      <c r="AK16" s="214"/>
      <c r="AL16" s="214"/>
      <c r="AM16" s="215">
        <f>IF(AND(AA16=0,AH16=0),"",ROUNDDOWN(AA16*AH16,0))</f>
        <v>2000000</v>
      </c>
      <c r="AN16" s="215"/>
      <c r="AO16" s="215"/>
      <c r="AP16" s="215"/>
      <c r="AQ16" s="215"/>
      <c r="AR16" s="215"/>
      <c r="AW16" s="2">
        <f>IF($AF16="非",0,IF($AF16=8,ROUNDDOWN($AH16*0.08,0),ROUNDDOWN($AH16*0.1,0)))</f>
        <v>200000</v>
      </c>
      <c r="AX16" s="24">
        <f>IF($AH16="","",$AF16)</f>
        <v>10</v>
      </c>
      <c r="AZ16" s="3">
        <v>10</v>
      </c>
    </row>
    <row r="17" spans="1:52" ht="27.75" customHeight="1" x14ac:dyDescent="0.4">
      <c r="A17" s="236"/>
      <c r="B17" s="236"/>
      <c r="C17" s="236"/>
      <c r="D17" s="236"/>
      <c r="E17" s="236"/>
      <c r="F17" s="236"/>
      <c r="G17" s="204">
        <v>6</v>
      </c>
      <c r="H17" s="205"/>
      <c r="I17" s="205">
        <v>30</v>
      </c>
      <c r="J17" s="206"/>
      <c r="K17" s="207" t="s">
        <v>48</v>
      </c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8">
        <v>1</v>
      </c>
      <c r="AB17" s="209"/>
      <c r="AC17" s="210"/>
      <c r="AD17" s="216" t="s">
        <v>49</v>
      </c>
      <c r="AE17" s="216"/>
      <c r="AF17" s="217">
        <v>10</v>
      </c>
      <c r="AG17" s="218"/>
      <c r="AH17" s="219">
        <v>212200</v>
      </c>
      <c r="AI17" s="219"/>
      <c r="AJ17" s="219"/>
      <c r="AK17" s="219"/>
      <c r="AL17" s="219"/>
      <c r="AM17" s="220">
        <f>IF(AND(AA17=0,AH17=0),"",ROUNDDOWN(AA17*AH17,0))</f>
        <v>212200</v>
      </c>
      <c r="AN17" s="220"/>
      <c r="AO17" s="220"/>
      <c r="AP17" s="220"/>
      <c r="AQ17" s="220"/>
      <c r="AR17" s="220"/>
      <c r="AW17" s="2">
        <f>IF($AF17="非",0,IF($AF17=8,ROUNDDOWN($AH17*0.08,0),ROUNDDOWN($AH17*0.1,0)))</f>
        <v>21220</v>
      </c>
      <c r="AX17" s="24">
        <f t="shared" ref="AX17:AX25" si="0">IF($AH17="","",$AF17)</f>
        <v>10</v>
      </c>
      <c r="AZ17" s="3">
        <v>8</v>
      </c>
    </row>
    <row r="18" spans="1:52" ht="27.75" customHeight="1" x14ac:dyDescent="0.4">
      <c r="A18" s="236"/>
      <c r="B18" s="236"/>
      <c r="C18" s="236"/>
      <c r="D18" s="236"/>
      <c r="E18" s="236"/>
      <c r="F18" s="236"/>
      <c r="G18" s="204">
        <v>6</v>
      </c>
      <c r="H18" s="205"/>
      <c r="I18" s="205">
        <v>30</v>
      </c>
      <c r="J18" s="206"/>
      <c r="K18" s="207" t="s">
        <v>57</v>
      </c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8">
        <v>20</v>
      </c>
      <c r="AB18" s="209"/>
      <c r="AC18" s="210"/>
      <c r="AD18" s="216" t="s">
        <v>58</v>
      </c>
      <c r="AE18" s="216"/>
      <c r="AF18" s="217">
        <v>10</v>
      </c>
      <c r="AG18" s="218"/>
      <c r="AH18" s="219">
        <v>1527</v>
      </c>
      <c r="AI18" s="219"/>
      <c r="AJ18" s="219"/>
      <c r="AK18" s="219"/>
      <c r="AL18" s="219"/>
      <c r="AM18" s="220">
        <f t="shared" ref="AM18:AM25" si="1">IF(AND(AA18=0,AH18=0),"",ROUNDDOWN(AA18*AH18,0))</f>
        <v>30540</v>
      </c>
      <c r="AN18" s="220"/>
      <c r="AO18" s="220"/>
      <c r="AP18" s="220"/>
      <c r="AQ18" s="220"/>
      <c r="AR18" s="220"/>
      <c r="AW18" s="2">
        <f>IF($AF18="非",0,IF($AF18=8,ROUNDDOWN($AH18*0.08,0),ROUNDDOWN($AH18*0.1,0)))</f>
        <v>152</v>
      </c>
      <c r="AX18" s="24">
        <f t="shared" si="0"/>
        <v>10</v>
      </c>
      <c r="AZ18" s="3" t="s">
        <v>50</v>
      </c>
    </row>
    <row r="19" spans="1:52" ht="27.75" customHeight="1" x14ac:dyDescent="0.4">
      <c r="A19" s="236"/>
      <c r="B19" s="236"/>
      <c r="C19" s="236"/>
      <c r="D19" s="236"/>
      <c r="E19" s="236"/>
      <c r="F19" s="236"/>
      <c r="G19" s="204"/>
      <c r="H19" s="205"/>
      <c r="I19" s="205"/>
      <c r="J19" s="206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8"/>
      <c r="AB19" s="209"/>
      <c r="AC19" s="210"/>
      <c r="AD19" s="216"/>
      <c r="AE19" s="216"/>
      <c r="AF19" s="217">
        <v>10</v>
      </c>
      <c r="AG19" s="218"/>
      <c r="AH19" s="219"/>
      <c r="AI19" s="219"/>
      <c r="AJ19" s="219"/>
      <c r="AK19" s="219"/>
      <c r="AL19" s="219"/>
      <c r="AM19" s="220" t="str">
        <f t="shared" si="1"/>
        <v/>
      </c>
      <c r="AN19" s="220"/>
      <c r="AO19" s="220"/>
      <c r="AP19" s="220"/>
      <c r="AQ19" s="220"/>
      <c r="AR19" s="220"/>
      <c r="AW19" s="2">
        <f t="shared" ref="AW19:AW25" si="2">IF($AF19="非",0,IF($AF19=8,ROUNDDOWN($AH19*0.08,0),ROUNDDOWN($AH19*0.1,0)))</f>
        <v>0</v>
      </c>
      <c r="AX19" s="24" t="str">
        <f t="shared" si="0"/>
        <v/>
      </c>
    </row>
    <row r="20" spans="1:52" ht="27.75" customHeight="1" x14ac:dyDescent="0.4">
      <c r="A20" s="236"/>
      <c r="B20" s="236"/>
      <c r="C20" s="236"/>
      <c r="D20" s="236"/>
      <c r="E20" s="236"/>
      <c r="F20" s="236"/>
      <c r="G20" s="204"/>
      <c r="H20" s="205"/>
      <c r="I20" s="205"/>
      <c r="J20" s="206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8"/>
      <c r="AB20" s="209"/>
      <c r="AC20" s="210"/>
      <c r="AD20" s="216"/>
      <c r="AE20" s="216"/>
      <c r="AF20" s="217">
        <v>10</v>
      </c>
      <c r="AG20" s="218"/>
      <c r="AH20" s="219"/>
      <c r="AI20" s="219"/>
      <c r="AJ20" s="219"/>
      <c r="AK20" s="219"/>
      <c r="AL20" s="219"/>
      <c r="AM20" s="220" t="str">
        <f t="shared" si="1"/>
        <v/>
      </c>
      <c r="AN20" s="220"/>
      <c r="AO20" s="220"/>
      <c r="AP20" s="220"/>
      <c r="AQ20" s="220"/>
      <c r="AR20" s="220"/>
      <c r="AW20" s="2">
        <f t="shared" si="2"/>
        <v>0</v>
      </c>
      <c r="AX20" s="24" t="str">
        <f t="shared" si="0"/>
        <v/>
      </c>
    </row>
    <row r="21" spans="1:52" ht="27.75" customHeight="1" x14ac:dyDescent="0.4">
      <c r="A21" s="236"/>
      <c r="B21" s="236"/>
      <c r="C21" s="236"/>
      <c r="D21" s="236"/>
      <c r="E21" s="236"/>
      <c r="F21" s="236"/>
      <c r="G21" s="204"/>
      <c r="H21" s="205"/>
      <c r="I21" s="205"/>
      <c r="J21" s="206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8"/>
      <c r="AB21" s="209"/>
      <c r="AC21" s="210"/>
      <c r="AD21" s="216"/>
      <c r="AE21" s="216"/>
      <c r="AF21" s="217">
        <v>10</v>
      </c>
      <c r="AG21" s="218"/>
      <c r="AH21" s="219"/>
      <c r="AI21" s="219"/>
      <c r="AJ21" s="219"/>
      <c r="AK21" s="219"/>
      <c r="AL21" s="219"/>
      <c r="AM21" s="220" t="str">
        <f t="shared" si="1"/>
        <v/>
      </c>
      <c r="AN21" s="220"/>
      <c r="AO21" s="220"/>
      <c r="AP21" s="220"/>
      <c r="AQ21" s="220"/>
      <c r="AR21" s="220"/>
      <c r="AW21" s="2">
        <f t="shared" si="2"/>
        <v>0</v>
      </c>
      <c r="AX21" s="24" t="str">
        <f t="shared" si="0"/>
        <v/>
      </c>
    </row>
    <row r="22" spans="1:52" ht="27.75" customHeight="1" x14ac:dyDescent="0.4">
      <c r="A22" s="236"/>
      <c r="B22" s="236"/>
      <c r="C22" s="236"/>
      <c r="D22" s="236"/>
      <c r="E22" s="236"/>
      <c r="F22" s="236"/>
      <c r="G22" s="204"/>
      <c r="H22" s="205"/>
      <c r="I22" s="205"/>
      <c r="J22" s="206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8"/>
      <c r="AB22" s="209"/>
      <c r="AC22" s="210"/>
      <c r="AD22" s="216"/>
      <c r="AE22" s="216"/>
      <c r="AF22" s="217">
        <v>10</v>
      </c>
      <c r="AG22" s="218"/>
      <c r="AH22" s="219"/>
      <c r="AI22" s="219"/>
      <c r="AJ22" s="219"/>
      <c r="AK22" s="219"/>
      <c r="AL22" s="219"/>
      <c r="AM22" s="220" t="str">
        <f t="shared" si="1"/>
        <v/>
      </c>
      <c r="AN22" s="220"/>
      <c r="AO22" s="220"/>
      <c r="AP22" s="220"/>
      <c r="AQ22" s="220"/>
      <c r="AR22" s="220"/>
      <c r="AW22" s="2">
        <f t="shared" si="2"/>
        <v>0</v>
      </c>
      <c r="AX22" s="24" t="str">
        <f t="shared" si="0"/>
        <v/>
      </c>
    </row>
    <row r="23" spans="1:52" ht="27.75" customHeight="1" x14ac:dyDescent="0.4">
      <c r="A23" s="236"/>
      <c r="B23" s="236"/>
      <c r="C23" s="236"/>
      <c r="D23" s="236"/>
      <c r="E23" s="236"/>
      <c r="F23" s="236"/>
      <c r="G23" s="204"/>
      <c r="H23" s="205"/>
      <c r="I23" s="205"/>
      <c r="J23" s="206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8"/>
      <c r="AB23" s="209"/>
      <c r="AC23" s="210"/>
      <c r="AD23" s="216"/>
      <c r="AE23" s="216"/>
      <c r="AF23" s="217">
        <v>10</v>
      </c>
      <c r="AG23" s="218"/>
      <c r="AH23" s="219"/>
      <c r="AI23" s="219"/>
      <c r="AJ23" s="219"/>
      <c r="AK23" s="219"/>
      <c r="AL23" s="219"/>
      <c r="AM23" s="220" t="str">
        <f t="shared" si="1"/>
        <v/>
      </c>
      <c r="AN23" s="220"/>
      <c r="AO23" s="220"/>
      <c r="AP23" s="220"/>
      <c r="AQ23" s="220"/>
      <c r="AR23" s="220"/>
      <c r="AW23" s="2">
        <f t="shared" si="2"/>
        <v>0</v>
      </c>
      <c r="AX23" s="24" t="str">
        <f t="shared" si="0"/>
        <v/>
      </c>
    </row>
    <row r="24" spans="1:52" ht="27.75" customHeight="1" x14ac:dyDescent="0.4">
      <c r="A24" s="236"/>
      <c r="B24" s="236"/>
      <c r="C24" s="236"/>
      <c r="D24" s="236"/>
      <c r="E24" s="236"/>
      <c r="F24" s="236"/>
      <c r="G24" s="204"/>
      <c r="H24" s="205"/>
      <c r="I24" s="205"/>
      <c r="J24" s="206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8"/>
      <c r="AB24" s="209"/>
      <c r="AC24" s="210"/>
      <c r="AD24" s="216"/>
      <c r="AE24" s="216"/>
      <c r="AF24" s="217">
        <v>10</v>
      </c>
      <c r="AG24" s="218"/>
      <c r="AH24" s="219"/>
      <c r="AI24" s="219"/>
      <c r="AJ24" s="219"/>
      <c r="AK24" s="219"/>
      <c r="AL24" s="219"/>
      <c r="AM24" s="220" t="str">
        <f t="shared" si="1"/>
        <v/>
      </c>
      <c r="AN24" s="220"/>
      <c r="AO24" s="220"/>
      <c r="AP24" s="220"/>
      <c r="AQ24" s="220"/>
      <c r="AR24" s="220"/>
      <c r="AW24" s="2">
        <f t="shared" si="2"/>
        <v>0</v>
      </c>
      <c r="AX24" s="24" t="str">
        <f t="shared" si="0"/>
        <v/>
      </c>
    </row>
    <row r="25" spans="1:52" ht="27.75" customHeight="1" x14ac:dyDescent="0.4">
      <c r="A25" s="236"/>
      <c r="B25" s="236"/>
      <c r="C25" s="236"/>
      <c r="D25" s="236"/>
      <c r="E25" s="236"/>
      <c r="F25" s="236"/>
      <c r="G25" s="223"/>
      <c r="H25" s="224"/>
      <c r="I25" s="224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7"/>
      <c r="AB25" s="228"/>
      <c r="AC25" s="229"/>
      <c r="AD25" s="230"/>
      <c r="AE25" s="230"/>
      <c r="AF25" s="231">
        <v>10</v>
      </c>
      <c r="AG25" s="232"/>
      <c r="AH25" s="233"/>
      <c r="AI25" s="233"/>
      <c r="AJ25" s="233"/>
      <c r="AK25" s="233"/>
      <c r="AL25" s="233"/>
      <c r="AM25" s="234" t="str">
        <f t="shared" si="1"/>
        <v/>
      </c>
      <c r="AN25" s="234"/>
      <c r="AO25" s="234"/>
      <c r="AP25" s="234"/>
      <c r="AQ25" s="234"/>
      <c r="AR25" s="234"/>
      <c r="AW25" s="2">
        <f t="shared" si="2"/>
        <v>0</v>
      </c>
      <c r="AX25" s="24" t="str">
        <f t="shared" si="0"/>
        <v/>
      </c>
    </row>
    <row r="26" spans="1:52" ht="27" customHeight="1" x14ac:dyDescent="0.4">
      <c r="O26" s="5"/>
      <c r="P26" s="221">
        <f>IF(P1="","",P1)</f>
        <v>2023</v>
      </c>
      <c r="Q26" s="221"/>
      <c r="R26" s="221"/>
      <c r="S26" s="6" t="s">
        <v>0</v>
      </c>
      <c r="T26" s="221">
        <f>IF(T1="","",T1)</f>
        <v>6</v>
      </c>
      <c r="U26" s="221"/>
      <c r="V26" s="6" t="s">
        <v>25</v>
      </c>
      <c r="W26" s="6">
        <f>IF(W1="","",W1)</f>
        <v>30</v>
      </c>
      <c r="X26" s="6" t="s">
        <v>24</v>
      </c>
      <c r="Y26" s="6" t="s">
        <v>23</v>
      </c>
      <c r="Z26" s="222" t="s">
        <v>32</v>
      </c>
      <c r="AA26" s="222"/>
      <c r="AB26" s="222"/>
      <c r="AC26" s="222"/>
      <c r="AD26" s="222"/>
      <c r="AE26" s="222"/>
      <c r="AF26" s="7"/>
      <c r="AG26" s="7"/>
    </row>
    <row r="27" spans="1:52" ht="23.25" customHeight="1" x14ac:dyDescent="0.4">
      <c r="A27" s="131" t="s">
        <v>1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52" ht="13.5" customHeight="1" x14ac:dyDescent="0.4">
      <c r="A28" s="119" t="s">
        <v>41</v>
      </c>
      <c r="B28" s="119"/>
      <c r="C28" s="119"/>
      <c r="D28" s="119"/>
      <c r="E28" s="119"/>
      <c r="F28" s="119"/>
      <c r="G28" s="119"/>
      <c r="H28" s="119">
        <f>IF(H3="","",H3)</f>
        <v>104001</v>
      </c>
      <c r="I28" s="119"/>
      <c r="J28" s="119"/>
      <c r="K28" s="119"/>
      <c r="L28" s="119"/>
      <c r="M28" s="119"/>
      <c r="O28" s="4" t="s">
        <v>2</v>
      </c>
      <c r="AC28" s="8"/>
      <c r="AD28" s="119" t="s">
        <v>35</v>
      </c>
      <c r="AE28" s="119"/>
      <c r="AF28" s="119"/>
      <c r="AG28" s="119"/>
      <c r="AH28" s="119"/>
      <c r="AI28" s="119"/>
      <c r="AJ28" s="21" t="s">
        <v>26</v>
      </c>
      <c r="AK28" s="237">
        <f>IF(AK3="","",AK3)</f>
        <v>5013101000994</v>
      </c>
      <c r="AL28" s="237"/>
      <c r="AM28" s="237"/>
      <c r="AN28" s="237"/>
      <c r="AO28" s="237"/>
      <c r="AP28" s="237"/>
      <c r="AQ28" s="237"/>
      <c r="AR28" s="237"/>
    </row>
    <row r="29" spans="1:52" ht="18.75" customHeight="1" x14ac:dyDescent="0.4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O29" s="134" t="s">
        <v>9</v>
      </c>
      <c r="P29" s="135"/>
      <c r="Q29" s="135"/>
      <c r="R29" s="135"/>
      <c r="S29" s="136"/>
      <c r="T29" s="238">
        <f>IF(T4="","",T4)</f>
        <v>2242740</v>
      </c>
      <c r="U29" s="239"/>
      <c r="V29" s="239"/>
      <c r="W29" s="239"/>
      <c r="X29" s="239"/>
      <c r="Y29" s="239"/>
      <c r="Z29" s="239"/>
      <c r="AA29" s="240"/>
      <c r="AC29" s="8"/>
      <c r="AD29" s="119" t="s">
        <v>39</v>
      </c>
      <c r="AE29" s="119"/>
      <c r="AF29" s="119"/>
      <c r="AG29" s="119"/>
      <c r="AH29" s="119"/>
      <c r="AI29" s="119"/>
      <c r="AJ29" s="241" t="str">
        <f>IF(AJ4="","",AJ4)</f>
        <v>東京都あきる野市草花1141-1</v>
      </c>
      <c r="AK29" s="241"/>
      <c r="AL29" s="241"/>
      <c r="AM29" s="241"/>
      <c r="AN29" s="241"/>
      <c r="AO29" s="241"/>
      <c r="AP29" s="241"/>
      <c r="AQ29" s="241"/>
      <c r="AR29" s="241"/>
    </row>
    <row r="30" spans="1:52" ht="18.75" customHeight="1" x14ac:dyDescent="0.4">
      <c r="A30" s="119" t="s">
        <v>40</v>
      </c>
      <c r="B30" s="119"/>
      <c r="C30" s="119"/>
      <c r="D30" s="119"/>
      <c r="E30" s="119"/>
      <c r="F30" s="119"/>
      <c r="G30" s="119"/>
      <c r="H30" s="119">
        <f>IF(H5="","",H5)</f>
        <v>12345</v>
      </c>
      <c r="I30" s="119"/>
      <c r="J30" s="119"/>
      <c r="K30" s="119"/>
      <c r="L30" s="119"/>
      <c r="M30" s="119"/>
      <c r="N30" s="119"/>
      <c r="O30" s="134" t="s">
        <v>10</v>
      </c>
      <c r="P30" s="135"/>
      <c r="Q30" s="135"/>
      <c r="R30" s="135"/>
      <c r="S30" s="136"/>
      <c r="T30" s="238">
        <f>IF(T5="","",T5)</f>
        <v>221372</v>
      </c>
      <c r="U30" s="239"/>
      <c r="V30" s="239"/>
      <c r="W30" s="239"/>
      <c r="X30" s="239"/>
      <c r="Y30" s="239"/>
      <c r="Z30" s="239"/>
      <c r="AA30" s="240"/>
      <c r="AC30" s="8"/>
      <c r="AD30" s="119" t="s">
        <v>38</v>
      </c>
      <c r="AE30" s="119"/>
      <c r="AF30" s="119"/>
      <c r="AG30" s="119"/>
      <c r="AH30" s="119"/>
      <c r="AI30" s="119"/>
      <c r="AJ30" s="241" t="str">
        <f>IF(AJ5="","",AJ5)</f>
        <v>成友興業株式会社</v>
      </c>
      <c r="AK30" s="241"/>
      <c r="AL30" s="241"/>
      <c r="AM30" s="241"/>
      <c r="AN30" s="241"/>
      <c r="AO30" s="241"/>
      <c r="AP30" s="241"/>
      <c r="AQ30" s="241"/>
      <c r="AR30" s="241"/>
    </row>
    <row r="31" spans="1:52" ht="18.75" customHeight="1" x14ac:dyDescent="0.4">
      <c r="N31" s="119"/>
      <c r="O31" s="134" t="s">
        <v>33</v>
      </c>
      <c r="P31" s="135"/>
      <c r="Q31" s="135"/>
      <c r="R31" s="135"/>
      <c r="S31" s="136"/>
      <c r="T31" s="242">
        <f>IF(T6="","",T6)</f>
        <v>2464112</v>
      </c>
      <c r="U31" s="243"/>
      <c r="V31" s="243"/>
      <c r="W31" s="243"/>
      <c r="X31" s="243"/>
      <c r="Y31" s="243"/>
      <c r="Z31" s="243"/>
      <c r="AA31" s="244"/>
      <c r="AC31" s="8"/>
      <c r="AD31" s="119" t="s">
        <v>36</v>
      </c>
      <c r="AE31" s="119"/>
      <c r="AF31" s="119"/>
      <c r="AG31" s="119"/>
      <c r="AH31" s="119"/>
      <c r="AI31" s="119"/>
      <c r="AJ31" s="241" t="str">
        <f>IF(AJ6="","",AJ6)</f>
        <v>03-3538-4111</v>
      </c>
      <c r="AK31" s="241"/>
      <c r="AL31" s="241"/>
      <c r="AM31" s="241"/>
      <c r="AN31" s="241"/>
      <c r="AO31" s="241"/>
      <c r="AP31" s="140" t="s">
        <v>20</v>
      </c>
      <c r="AQ31" s="140"/>
      <c r="AR31" s="140"/>
    </row>
    <row r="32" spans="1:52" ht="18.75" customHeight="1" x14ac:dyDescent="0.4">
      <c r="O32" s="12"/>
      <c r="T32" s="27"/>
      <c r="U32" s="27"/>
      <c r="V32" s="27"/>
      <c r="W32" s="26"/>
      <c r="X32" s="27"/>
      <c r="Y32" s="27"/>
      <c r="Z32" s="27"/>
      <c r="AA32" s="26"/>
      <c r="AD32" s="119" t="s">
        <v>37</v>
      </c>
      <c r="AE32" s="119"/>
      <c r="AF32" s="119"/>
      <c r="AG32" s="119"/>
      <c r="AH32" s="119"/>
      <c r="AI32" s="119"/>
      <c r="AJ32" s="241" t="str">
        <f>IF(AJ7="","",AJ7)</f>
        <v>03-3538-4002</v>
      </c>
      <c r="AK32" s="241"/>
      <c r="AL32" s="241"/>
      <c r="AM32" s="241"/>
      <c r="AN32" s="241"/>
      <c r="AO32" s="241"/>
      <c r="AP32" s="245"/>
      <c r="AQ32" s="245"/>
      <c r="AR32" s="245"/>
    </row>
    <row r="33" spans="1:44" ht="18.75" customHeight="1" x14ac:dyDescent="0.4">
      <c r="O33" s="134" t="s">
        <v>30</v>
      </c>
      <c r="P33" s="135"/>
      <c r="Q33" s="135"/>
      <c r="R33" s="135"/>
      <c r="S33" s="136"/>
      <c r="T33" s="264" t="str">
        <f>IF(T8="","",T8)</f>
        <v>-</v>
      </c>
      <c r="U33" s="265"/>
      <c r="V33" s="265"/>
      <c r="W33" s="265"/>
      <c r="X33" s="265"/>
      <c r="Y33" s="265"/>
      <c r="Z33" s="265"/>
      <c r="AA33" s="266"/>
      <c r="AD33" s="166" t="s">
        <v>19</v>
      </c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8"/>
    </row>
    <row r="34" spans="1:44" ht="18.75" customHeight="1" x14ac:dyDescent="0.4">
      <c r="T34" s="26"/>
      <c r="U34" s="26"/>
      <c r="V34" s="26"/>
      <c r="W34" s="26"/>
      <c r="X34" s="26"/>
      <c r="Y34" s="26"/>
      <c r="Z34" s="26"/>
      <c r="AA34" s="26"/>
      <c r="AD34" s="267" t="str">
        <f>IF(AD9="","",AD9)</f>
        <v>三菱UFJ</v>
      </c>
      <c r="AE34" s="258"/>
      <c r="AF34" s="258"/>
      <c r="AG34" s="258"/>
      <c r="AH34" s="268"/>
      <c r="AI34" s="10"/>
      <c r="AJ34" s="274" t="s">
        <v>13</v>
      </c>
      <c r="AK34" s="274"/>
      <c r="AL34" s="275"/>
      <c r="AM34" s="11"/>
      <c r="AN34" s="276" t="s">
        <v>17</v>
      </c>
      <c r="AO34" s="276"/>
      <c r="AP34" s="12"/>
      <c r="AQ34" s="276" t="s">
        <v>18</v>
      </c>
      <c r="AR34" s="277"/>
    </row>
    <row r="35" spans="1:44" ht="18.75" customHeight="1" x14ac:dyDescent="0.4">
      <c r="O35" s="278" t="s">
        <v>31</v>
      </c>
      <c r="P35" s="278"/>
      <c r="Q35" s="278"/>
      <c r="R35" s="278"/>
      <c r="S35" s="278"/>
      <c r="T35" s="186">
        <f>IF(T10="","",T10)</f>
        <v>2464112</v>
      </c>
      <c r="U35" s="187"/>
      <c r="V35" s="187"/>
      <c r="W35" s="187"/>
      <c r="X35" s="187"/>
      <c r="Y35" s="187"/>
      <c r="Z35" s="187"/>
      <c r="AA35" s="188"/>
      <c r="AD35" s="269"/>
      <c r="AE35" s="270"/>
      <c r="AF35" s="270"/>
      <c r="AG35" s="270"/>
      <c r="AH35" s="271"/>
      <c r="AI35" s="13"/>
      <c r="AJ35" s="279" t="s">
        <v>14</v>
      </c>
      <c r="AK35" s="279"/>
      <c r="AL35" s="280"/>
      <c r="AM35" s="246" t="str">
        <f>IF(AM10="","",AM10)</f>
        <v>大手町</v>
      </c>
      <c r="AN35" s="247"/>
      <c r="AO35" s="247"/>
      <c r="AP35" s="248"/>
      <c r="AQ35" s="252" t="s">
        <v>16</v>
      </c>
      <c r="AR35" s="253"/>
    </row>
    <row r="36" spans="1:44" ht="18.75" customHeight="1" x14ac:dyDescent="0.4">
      <c r="O36" s="278"/>
      <c r="P36" s="278"/>
      <c r="Q36" s="278"/>
      <c r="R36" s="278"/>
      <c r="S36" s="278"/>
      <c r="T36" s="189"/>
      <c r="U36" s="190"/>
      <c r="V36" s="190"/>
      <c r="W36" s="190"/>
      <c r="X36" s="190"/>
      <c r="Y36" s="190"/>
      <c r="Z36" s="190"/>
      <c r="AA36" s="191"/>
      <c r="AD36" s="272"/>
      <c r="AE36" s="260"/>
      <c r="AF36" s="260"/>
      <c r="AG36" s="260"/>
      <c r="AH36" s="273"/>
      <c r="AI36" s="14"/>
      <c r="AJ36" s="256" t="s">
        <v>15</v>
      </c>
      <c r="AK36" s="256"/>
      <c r="AL36" s="257"/>
      <c r="AM36" s="249"/>
      <c r="AN36" s="250"/>
      <c r="AO36" s="250"/>
      <c r="AP36" s="251"/>
      <c r="AQ36" s="254"/>
      <c r="AR36" s="255"/>
    </row>
    <row r="37" spans="1:44" ht="18.75" customHeight="1" x14ac:dyDescent="0.4">
      <c r="AD37" s="155" t="s">
        <v>11</v>
      </c>
      <c r="AE37" s="258" t="str">
        <f>IF(AE12="","",AE12)</f>
        <v>セイユウコウギョウ（カ</v>
      </c>
      <c r="AF37" s="258"/>
      <c r="AG37" s="258"/>
      <c r="AH37" s="258"/>
      <c r="AI37" s="258"/>
      <c r="AJ37" s="258"/>
      <c r="AK37" s="258"/>
      <c r="AL37" s="259"/>
      <c r="AM37" s="155" t="s">
        <v>12</v>
      </c>
      <c r="AN37" s="262">
        <f>IF(AN12="","",AN12)</f>
        <v>1111111</v>
      </c>
      <c r="AO37" s="262"/>
      <c r="AP37" s="262"/>
      <c r="AQ37" s="262"/>
      <c r="AR37" s="263"/>
    </row>
    <row r="38" spans="1:44" ht="18.75" customHeight="1" x14ac:dyDescent="0.4">
      <c r="AD38" s="155"/>
      <c r="AE38" s="260"/>
      <c r="AF38" s="260"/>
      <c r="AG38" s="260"/>
      <c r="AH38" s="260"/>
      <c r="AI38" s="260"/>
      <c r="AJ38" s="260"/>
      <c r="AK38" s="260"/>
      <c r="AL38" s="261"/>
      <c r="AM38" s="155"/>
      <c r="AN38" s="250"/>
      <c r="AO38" s="250"/>
      <c r="AP38" s="250"/>
      <c r="AQ38" s="250"/>
      <c r="AR38" s="255"/>
    </row>
    <row r="39" spans="1:44" ht="13.5" x14ac:dyDescent="0.4"/>
    <row r="40" spans="1:44" ht="27.75" customHeight="1" x14ac:dyDescent="0.4">
      <c r="A40" s="289" t="s">
        <v>21</v>
      </c>
      <c r="B40" s="290"/>
      <c r="C40" s="291" t="s">
        <v>22</v>
      </c>
      <c r="D40" s="292"/>
      <c r="E40" s="292"/>
      <c r="F40" s="293"/>
      <c r="G40" s="194" t="s">
        <v>3</v>
      </c>
      <c r="H40" s="195"/>
      <c r="I40" s="195"/>
      <c r="J40" s="196"/>
      <c r="K40" s="16" t="s">
        <v>3</v>
      </c>
      <c r="L40" s="17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9"/>
      <c r="AA40" s="16" t="s">
        <v>4</v>
      </c>
      <c r="AB40" s="17"/>
      <c r="AC40" s="19"/>
      <c r="AD40" s="16" t="s">
        <v>5</v>
      </c>
      <c r="AE40" s="18"/>
      <c r="AF40" s="16" t="s">
        <v>10</v>
      </c>
      <c r="AG40" s="19"/>
      <c r="AH40" s="20" t="s">
        <v>6</v>
      </c>
      <c r="AI40" s="18"/>
      <c r="AJ40" s="18"/>
      <c r="AK40" s="18"/>
      <c r="AL40" s="19"/>
      <c r="AM40" s="20" t="s">
        <v>7</v>
      </c>
      <c r="AN40" s="18"/>
      <c r="AO40" s="18"/>
      <c r="AP40" s="18"/>
      <c r="AQ40" s="18"/>
      <c r="AR40" s="19"/>
    </row>
    <row r="41" spans="1:44" ht="27.75" customHeight="1" x14ac:dyDescent="0.4">
      <c r="A41" s="294"/>
      <c r="B41" s="295"/>
      <c r="C41" s="294"/>
      <c r="D41" s="296"/>
      <c r="E41" s="296"/>
      <c r="F41" s="295"/>
      <c r="G41" s="297">
        <f t="shared" ref="G41:G50" si="3">IF(G16="","",G16)</f>
        <v>6</v>
      </c>
      <c r="H41" s="298"/>
      <c r="I41" s="298">
        <f t="shared" ref="I41:I50" si="4">IF(I16="","",I16)</f>
        <v>30</v>
      </c>
      <c r="J41" s="299"/>
      <c r="K41" s="281" t="str">
        <f t="shared" ref="K41:K50" si="5">IF(K16="","",K16)</f>
        <v>別紙明細の通り</v>
      </c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2">
        <f t="shared" ref="AA41:AA50" si="6">IF(AA16="","",AA16)</f>
        <v>1</v>
      </c>
      <c r="AB41" s="283"/>
      <c r="AC41" s="284"/>
      <c r="AD41" s="285" t="str">
        <f t="shared" ref="AD41:AD50" si="7">IF(AD16="","",AD16)</f>
        <v>式</v>
      </c>
      <c r="AE41" s="285"/>
      <c r="AF41" s="286">
        <f t="shared" ref="AF41:AF50" si="8">IF(AF16="","",AF16)</f>
        <v>10</v>
      </c>
      <c r="AG41" s="287"/>
      <c r="AH41" s="288">
        <f t="shared" ref="AH41:AH50" si="9">IF(AH16="","",AH16)</f>
        <v>2000000</v>
      </c>
      <c r="AI41" s="288"/>
      <c r="AJ41" s="288"/>
      <c r="AK41" s="288"/>
      <c r="AL41" s="288"/>
      <c r="AM41" s="288">
        <f t="shared" ref="AM41:AM50" si="10">IF(AM16="","",AM16)</f>
        <v>2000000</v>
      </c>
      <c r="AN41" s="288"/>
      <c r="AO41" s="288"/>
      <c r="AP41" s="288"/>
      <c r="AQ41" s="288"/>
      <c r="AR41" s="288"/>
    </row>
    <row r="42" spans="1:44" ht="27.75" customHeight="1" x14ac:dyDescent="0.4">
      <c r="A42" s="304"/>
      <c r="B42" s="305"/>
      <c r="C42" s="304"/>
      <c r="D42" s="306"/>
      <c r="E42" s="306"/>
      <c r="F42" s="305"/>
      <c r="G42" s="307">
        <f t="shared" si="3"/>
        <v>6</v>
      </c>
      <c r="H42" s="308"/>
      <c r="I42" s="308">
        <f t="shared" si="4"/>
        <v>30</v>
      </c>
      <c r="J42" s="309"/>
      <c r="K42" s="310" t="str">
        <f t="shared" si="5"/>
        <v>社会保険料</v>
      </c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1">
        <f t="shared" si="6"/>
        <v>1</v>
      </c>
      <c r="AB42" s="312"/>
      <c r="AC42" s="313"/>
      <c r="AD42" s="300" t="str">
        <f t="shared" si="7"/>
        <v>式</v>
      </c>
      <c r="AE42" s="300"/>
      <c r="AF42" s="301">
        <f t="shared" si="8"/>
        <v>10</v>
      </c>
      <c r="AG42" s="302"/>
      <c r="AH42" s="303">
        <f t="shared" si="9"/>
        <v>212200</v>
      </c>
      <c r="AI42" s="303"/>
      <c r="AJ42" s="303"/>
      <c r="AK42" s="303"/>
      <c r="AL42" s="303"/>
      <c r="AM42" s="303">
        <f t="shared" si="10"/>
        <v>212200</v>
      </c>
      <c r="AN42" s="303"/>
      <c r="AO42" s="303"/>
      <c r="AP42" s="303"/>
      <c r="AQ42" s="303"/>
      <c r="AR42" s="303"/>
    </row>
    <row r="43" spans="1:44" ht="27.75" customHeight="1" x14ac:dyDescent="0.4">
      <c r="A43" s="304"/>
      <c r="B43" s="305"/>
      <c r="C43" s="304"/>
      <c r="D43" s="306"/>
      <c r="E43" s="306"/>
      <c r="F43" s="305"/>
      <c r="G43" s="307">
        <f t="shared" si="3"/>
        <v>6</v>
      </c>
      <c r="H43" s="308"/>
      <c r="I43" s="308">
        <f t="shared" si="4"/>
        <v>30</v>
      </c>
      <c r="J43" s="309"/>
      <c r="K43" s="310" t="str">
        <f t="shared" si="5"/>
        <v>高速代</v>
      </c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1">
        <f t="shared" si="6"/>
        <v>20</v>
      </c>
      <c r="AB43" s="312"/>
      <c r="AC43" s="313"/>
      <c r="AD43" s="300" t="str">
        <f t="shared" si="7"/>
        <v>回</v>
      </c>
      <c r="AE43" s="300"/>
      <c r="AF43" s="301">
        <f t="shared" si="8"/>
        <v>10</v>
      </c>
      <c r="AG43" s="302"/>
      <c r="AH43" s="303">
        <f t="shared" si="9"/>
        <v>1527</v>
      </c>
      <c r="AI43" s="303"/>
      <c r="AJ43" s="303"/>
      <c r="AK43" s="303"/>
      <c r="AL43" s="303"/>
      <c r="AM43" s="303">
        <f t="shared" si="10"/>
        <v>30540</v>
      </c>
      <c r="AN43" s="303"/>
      <c r="AO43" s="303"/>
      <c r="AP43" s="303"/>
      <c r="AQ43" s="303"/>
      <c r="AR43" s="303"/>
    </row>
    <row r="44" spans="1:44" ht="27.75" customHeight="1" x14ac:dyDescent="0.4">
      <c r="A44" s="304"/>
      <c r="B44" s="305"/>
      <c r="C44" s="304"/>
      <c r="D44" s="306"/>
      <c r="E44" s="306"/>
      <c r="F44" s="305"/>
      <c r="G44" s="307" t="str">
        <f t="shared" si="3"/>
        <v/>
      </c>
      <c r="H44" s="308"/>
      <c r="I44" s="308" t="str">
        <f t="shared" si="4"/>
        <v/>
      </c>
      <c r="J44" s="309"/>
      <c r="K44" s="310" t="str">
        <f t="shared" si="5"/>
        <v/>
      </c>
      <c r="L44" s="310"/>
      <c r="M44" s="310"/>
      <c r="N44" s="310"/>
      <c r="O44" s="310"/>
      <c r="P44" s="310"/>
      <c r="Q44" s="310"/>
      <c r="R44" s="310"/>
      <c r="S44" s="310"/>
      <c r="T44" s="310"/>
      <c r="U44" s="310"/>
      <c r="V44" s="310"/>
      <c r="W44" s="310"/>
      <c r="X44" s="310"/>
      <c r="Y44" s="310"/>
      <c r="Z44" s="310"/>
      <c r="AA44" s="311" t="str">
        <f t="shared" si="6"/>
        <v/>
      </c>
      <c r="AB44" s="312"/>
      <c r="AC44" s="313"/>
      <c r="AD44" s="300" t="str">
        <f t="shared" si="7"/>
        <v/>
      </c>
      <c r="AE44" s="300"/>
      <c r="AF44" s="301">
        <f t="shared" si="8"/>
        <v>10</v>
      </c>
      <c r="AG44" s="302"/>
      <c r="AH44" s="303" t="str">
        <f t="shared" si="9"/>
        <v/>
      </c>
      <c r="AI44" s="303"/>
      <c r="AJ44" s="303"/>
      <c r="AK44" s="303"/>
      <c r="AL44" s="303"/>
      <c r="AM44" s="303" t="str">
        <f t="shared" si="10"/>
        <v/>
      </c>
      <c r="AN44" s="303"/>
      <c r="AO44" s="303"/>
      <c r="AP44" s="303"/>
      <c r="AQ44" s="303"/>
      <c r="AR44" s="303"/>
    </row>
    <row r="45" spans="1:44" ht="27.75" customHeight="1" x14ac:dyDescent="0.4">
      <c r="A45" s="304"/>
      <c r="B45" s="305"/>
      <c r="C45" s="304"/>
      <c r="D45" s="306"/>
      <c r="E45" s="306"/>
      <c r="F45" s="305"/>
      <c r="G45" s="307" t="str">
        <f t="shared" si="3"/>
        <v/>
      </c>
      <c r="H45" s="308"/>
      <c r="I45" s="308" t="str">
        <f t="shared" si="4"/>
        <v/>
      </c>
      <c r="J45" s="309"/>
      <c r="K45" s="310" t="str">
        <f t="shared" si="5"/>
        <v/>
      </c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0"/>
      <c r="X45" s="310"/>
      <c r="Y45" s="310"/>
      <c r="Z45" s="310"/>
      <c r="AA45" s="311" t="str">
        <f t="shared" si="6"/>
        <v/>
      </c>
      <c r="AB45" s="312"/>
      <c r="AC45" s="313"/>
      <c r="AD45" s="300" t="str">
        <f t="shared" si="7"/>
        <v/>
      </c>
      <c r="AE45" s="300"/>
      <c r="AF45" s="301">
        <f t="shared" si="8"/>
        <v>10</v>
      </c>
      <c r="AG45" s="302"/>
      <c r="AH45" s="303" t="str">
        <f t="shared" si="9"/>
        <v/>
      </c>
      <c r="AI45" s="303"/>
      <c r="AJ45" s="303"/>
      <c r="AK45" s="303"/>
      <c r="AL45" s="303"/>
      <c r="AM45" s="303" t="str">
        <f t="shared" si="10"/>
        <v/>
      </c>
      <c r="AN45" s="303"/>
      <c r="AO45" s="303"/>
      <c r="AP45" s="303"/>
      <c r="AQ45" s="303"/>
      <c r="AR45" s="303"/>
    </row>
    <row r="46" spans="1:44" ht="27.75" customHeight="1" x14ac:dyDescent="0.4">
      <c r="A46" s="304"/>
      <c r="B46" s="305"/>
      <c r="C46" s="304"/>
      <c r="D46" s="306"/>
      <c r="E46" s="306"/>
      <c r="F46" s="305"/>
      <c r="G46" s="307" t="str">
        <f t="shared" si="3"/>
        <v/>
      </c>
      <c r="H46" s="308"/>
      <c r="I46" s="308" t="str">
        <f t="shared" si="4"/>
        <v/>
      </c>
      <c r="J46" s="309"/>
      <c r="K46" s="310" t="str">
        <f t="shared" si="5"/>
        <v/>
      </c>
      <c r="L46" s="310"/>
      <c r="M46" s="310"/>
      <c r="N46" s="310"/>
      <c r="O46" s="310"/>
      <c r="P46" s="310"/>
      <c r="Q46" s="310"/>
      <c r="R46" s="310"/>
      <c r="S46" s="310"/>
      <c r="T46" s="310"/>
      <c r="U46" s="310"/>
      <c r="V46" s="310"/>
      <c r="W46" s="310"/>
      <c r="X46" s="310"/>
      <c r="Y46" s="310"/>
      <c r="Z46" s="310"/>
      <c r="AA46" s="311" t="str">
        <f t="shared" si="6"/>
        <v/>
      </c>
      <c r="AB46" s="312"/>
      <c r="AC46" s="313"/>
      <c r="AD46" s="300" t="str">
        <f t="shared" si="7"/>
        <v/>
      </c>
      <c r="AE46" s="300"/>
      <c r="AF46" s="301">
        <f t="shared" si="8"/>
        <v>10</v>
      </c>
      <c r="AG46" s="302"/>
      <c r="AH46" s="303" t="str">
        <f t="shared" si="9"/>
        <v/>
      </c>
      <c r="AI46" s="303"/>
      <c r="AJ46" s="303"/>
      <c r="AK46" s="303"/>
      <c r="AL46" s="303"/>
      <c r="AM46" s="303" t="str">
        <f t="shared" si="10"/>
        <v/>
      </c>
      <c r="AN46" s="303"/>
      <c r="AO46" s="303"/>
      <c r="AP46" s="303"/>
      <c r="AQ46" s="303"/>
      <c r="AR46" s="303"/>
    </row>
    <row r="47" spans="1:44" ht="27.75" customHeight="1" x14ac:dyDescent="0.4">
      <c r="A47" s="304"/>
      <c r="B47" s="305"/>
      <c r="C47" s="304"/>
      <c r="D47" s="306"/>
      <c r="E47" s="306"/>
      <c r="F47" s="305"/>
      <c r="G47" s="307" t="str">
        <f t="shared" si="3"/>
        <v/>
      </c>
      <c r="H47" s="308"/>
      <c r="I47" s="308" t="str">
        <f t="shared" si="4"/>
        <v/>
      </c>
      <c r="J47" s="309"/>
      <c r="K47" s="310" t="str">
        <f t="shared" si="5"/>
        <v/>
      </c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1" t="str">
        <f t="shared" si="6"/>
        <v/>
      </c>
      <c r="AB47" s="312"/>
      <c r="AC47" s="313"/>
      <c r="AD47" s="300" t="str">
        <f t="shared" si="7"/>
        <v/>
      </c>
      <c r="AE47" s="300"/>
      <c r="AF47" s="301">
        <f t="shared" si="8"/>
        <v>10</v>
      </c>
      <c r="AG47" s="302"/>
      <c r="AH47" s="303" t="str">
        <f t="shared" si="9"/>
        <v/>
      </c>
      <c r="AI47" s="303"/>
      <c r="AJ47" s="303"/>
      <c r="AK47" s="303"/>
      <c r="AL47" s="303"/>
      <c r="AM47" s="303" t="str">
        <f t="shared" si="10"/>
        <v/>
      </c>
      <c r="AN47" s="303"/>
      <c r="AO47" s="303"/>
      <c r="AP47" s="303"/>
      <c r="AQ47" s="303"/>
      <c r="AR47" s="303"/>
    </row>
    <row r="48" spans="1:44" ht="27.75" customHeight="1" x14ac:dyDescent="0.4">
      <c r="A48" s="304"/>
      <c r="B48" s="305"/>
      <c r="C48" s="304"/>
      <c r="D48" s="306"/>
      <c r="E48" s="306"/>
      <c r="F48" s="305"/>
      <c r="G48" s="307" t="str">
        <f t="shared" si="3"/>
        <v/>
      </c>
      <c r="H48" s="308"/>
      <c r="I48" s="308" t="str">
        <f t="shared" si="4"/>
        <v/>
      </c>
      <c r="J48" s="309"/>
      <c r="K48" s="310" t="str">
        <f t="shared" si="5"/>
        <v/>
      </c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1" t="str">
        <f t="shared" si="6"/>
        <v/>
      </c>
      <c r="AB48" s="312"/>
      <c r="AC48" s="313"/>
      <c r="AD48" s="300" t="str">
        <f t="shared" si="7"/>
        <v/>
      </c>
      <c r="AE48" s="300"/>
      <c r="AF48" s="301">
        <f t="shared" si="8"/>
        <v>10</v>
      </c>
      <c r="AG48" s="302"/>
      <c r="AH48" s="303" t="str">
        <f t="shared" si="9"/>
        <v/>
      </c>
      <c r="AI48" s="303"/>
      <c r="AJ48" s="303"/>
      <c r="AK48" s="303"/>
      <c r="AL48" s="303"/>
      <c r="AM48" s="303" t="str">
        <f t="shared" si="10"/>
        <v/>
      </c>
      <c r="AN48" s="303"/>
      <c r="AO48" s="303"/>
      <c r="AP48" s="303"/>
      <c r="AQ48" s="303"/>
      <c r="AR48" s="303"/>
    </row>
    <row r="49" spans="1:44" ht="27.75" customHeight="1" x14ac:dyDescent="0.4">
      <c r="A49" s="304"/>
      <c r="B49" s="305"/>
      <c r="C49" s="304"/>
      <c r="D49" s="306"/>
      <c r="E49" s="306"/>
      <c r="F49" s="305"/>
      <c r="G49" s="307" t="str">
        <f t="shared" si="3"/>
        <v/>
      </c>
      <c r="H49" s="308"/>
      <c r="I49" s="308" t="str">
        <f t="shared" si="4"/>
        <v/>
      </c>
      <c r="J49" s="309"/>
      <c r="K49" s="310" t="str">
        <f t="shared" si="5"/>
        <v/>
      </c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1" t="str">
        <f t="shared" si="6"/>
        <v/>
      </c>
      <c r="AB49" s="312"/>
      <c r="AC49" s="313"/>
      <c r="AD49" s="300" t="str">
        <f t="shared" si="7"/>
        <v/>
      </c>
      <c r="AE49" s="300"/>
      <c r="AF49" s="301">
        <f t="shared" si="8"/>
        <v>10</v>
      </c>
      <c r="AG49" s="302"/>
      <c r="AH49" s="303" t="str">
        <f t="shared" si="9"/>
        <v/>
      </c>
      <c r="AI49" s="303"/>
      <c r="AJ49" s="303"/>
      <c r="AK49" s="303"/>
      <c r="AL49" s="303"/>
      <c r="AM49" s="303" t="str">
        <f t="shared" si="10"/>
        <v/>
      </c>
      <c r="AN49" s="303"/>
      <c r="AO49" s="303"/>
      <c r="AP49" s="303"/>
      <c r="AQ49" s="303"/>
      <c r="AR49" s="303"/>
    </row>
    <row r="50" spans="1:44" ht="27.75" customHeight="1" x14ac:dyDescent="0.4">
      <c r="A50" s="320"/>
      <c r="B50" s="321"/>
      <c r="C50" s="320"/>
      <c r="D50" s="322"/>
      <c r="E50" s="322"/>
      <c r="F50" s="321"/>
      <c r="G50" s="323" t="str">
        <f t="shared" si="3"/>
        <v/>
      </c>
      <c r="H50" s="324"/>
      <c r="I50" s="324" t="str">
        <f t="shared" si="4"/>
        <v/>
      </c>
      <c r="J50" s="325"/>
      <c r="K50" s="326" t="str">
        <f t="shared" si="5"/>
        <v/>
      </c>
      <c r="L50" s="326"/>
      <c r="M50" s="326"/>
      <c r="N50" s="326"/>
      <c r="O50" s="326"/>
      <c r="P50" s="326"/>
      <c r="Q50" s="326"/>
      <c r="R50" s="326"/>
      <c r="S50" s="326"/>
      <c r="T50" s="326"/>
      <c r="U50" s="326"/>
      <c r="V50" s="326"/>
      <c r="W50" s="326"/>
      <c r="X50" s="327"/>
      <c r="Y50" s="327"/>
      <c r="Z50" s="327"/>
      <c r="AA50" s="328" t="str">
        <f t="shared" si="6"/>
        <v/>
      </c>
      <c r="AB50" s="329"/>
      <c r="AC50" s="330"/>
      <c r="AD50" s="314" t="str">
        <f t="shared" si="7"/>
        <v/>
      </c>
      <c r="AE50" s="314"/>
      <c r="AF50" s="315">
        <f t="shared" si="8"/>
        <v>10</v>
      </c>
      <c r="AG50" s="316"/>
      <c r="AH50" s="317" t="str">
        <f t="shared" si="9"/>
        <v/>
      </c>
      <c r="AI50" s="317"/>
      <c r="AJ50" s="317"/>
      <c r="AK50" s="317"/>
      <c r="AL50" s="317"/>
      <c r="AM50" s="317" t="str">
        <f t="shared" si="10"/>
        <v/>
      </c>
      <c r="AN50" s="318"/>
      <c r="AO50" s="318"/>
      <c r="AP50" s="318"/>
      <c r="AQ50" s="318"/>
      <c r="AR50" s="318"/>
    </row>
    <row r="51" spans="1:44" ht="27" customHeight="1" x14ac:dyDescent="0.4">
      <c r="O51" s="5"/>
      <c r="P51" s="221">
        <f>IF(P26="","",P26)</f>
        <v>2023</v>
      </c>
      <c r="Q51" s="221"/>
      <c r="R51" s="221"/>
      <c r="S51" s="6" t="s">
        <v>0</v>
      </c>
      <c r="T51" s="221">
        <f>IF(T26="","",T26)</f>
        <v>6</v>
      </c>
      <c r="U51" s="221"/>
      <c r="V51" s="6" t="s">
        <v>25</v>
      </c>
      <c r="W51" s="6"/>
      <c r="X51" s="31" t="s">
        <v>24</v>
      </c>
      <c r="Y51" s="31" t="s">
        <v>23</v>
      </c>
      <c r="Z51" s="319" t="s">
        <v>34</v>
      </c>
      <c r="AA51" s="319"/>
      <c r="AB51" s="319"/>
      <c r="AC51" s="319"/>
      <c r="AD51" s="319"/>
      <c r="AE51" s="319"/>
      <c r="AF51" s="29"/>
      <c r="AG51" s="29"/>
      <c r="AH51" s="30"/>
      <c r="AI51" s="30"/>
      <c r="AJ51" s="30"/>
      <c r="AK51" s="30"/>
      <c r="AL51" s="30"/>
      <c r="AM51" s="30"/>
    </row>
    <row r="52" spans="1:44" ht="23.25" customHeight="1" x14ac:dyDescent="0.4">
      <c r="A52" s="131" t="s">
        <v>1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  <row r="53" spans="1:44" ht="13.5" customHeight="1" x14ac:dyDescent="0.4">
      <c r="A53" s="119" t="s">
        <v>41</v>
      </c>
      <c r="B53" s="119"/>
      <c r="C53" s="119"/>
      <c r="D53" s="119"/>
      <c r="E53" s="119"/>
      <c r="F53" s="119"/>
      <c r="G53" s="119"/>
      <c r="H53" s="119">
        <f>IF(H28="","",H28)</f>
        <v>104001</v>
      </c>
      <c r="I53" s="119"/>
      <c r="J53" s="119"/>
      <c r="K53" s="119"/>
      <c r="L53" s="119"/>
      <c r="M53" s="119"/>
      <c r="N53" s="119"/>
      <c r="O53" s="4" t="s">
        <v>2</v>
      </c>
      <c r="AB53" s="9"/>
      <c r="AC53" s="9"/>
      <c r="AD53" s="119" t="s">
        <v>35</v>
      </c>
      <c r="AE53" s="119"/>
      <c r="AF53" s="119"/>
      <c r="AG53" s="119"/>
      <c r="AH53" s="119"/>
      <c r="AI53" s="119"/>
      <c r="AJ53" s="9" t="s">
        <v>26</v>
      </c>
      <c r="AK53" s="331">
        <f>IF(AK28="","",AK28)</f>
        <v>5013101000994</v>
      </c>
      <c r="AL53" s="331"/>
      <c r="AM53" s="331"/>
      <c r="AN53" s="331"/>
      <c r="AO53" s="331"/>
      <c r="AP53" s="331"/>
      <c r="AQ53" s="331"/>
      <c r="AR53" s="331"/>
    </row>
    <row r="54" spans="1:44" ht="18.75" customHeight="1" x14ac:dyDescent="0.4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332" t="s">
        <v>28</v>
      </c>
      <c r="P54" s="333"/>
      <c r="Q54" s="333"/>
      <c r="R54" s="333"/>
      <c r="S54" s="334"/>
      <c r="T54" s="335">
        <f>IF(T29="","",T29)</f>
        <v>2242740</v>
      </c>
      <c r="U54" s="336"/>
      <c r="V54" s="336"/>
      <c r="W54" s="336"/>
      <c r="X54" s="336"/>
      <c r="Y54" s="336"/>
      <c r="Z54" s="336"/>
      <c r="AA54" s="337"/>
      <c r="AB54" s="9"/>
      <c r="AC54" s="9"/>
      <c r="AD54" s="119" t="s">
        <v>39</v>
      </c>
      <c r="AE54" s="119"/>
      <c r="AF54" s="119"/>
      <c r="AG54" s="119"/>
      <c r="AH54" s="119"/>
      <c r="AI54" s="119"/>
      <c r="AJ54" s="241" t="str">
        <f>IF(AJ29="","",AJ29)</f>
        <v>東京都あきる野市草花1141-1</v>
      </c>
      <c r="AK54" s="241"/>
      <c r="AL54" s="241"/>
      <c r="AM54" s="241"/>
      <c r="AN54" s="241"/>
      <c r="AO54" s="241"/>
      <c r="AP54" s="241"/>
      <c r="AQ54" s="241"/>
      <c r="AR54" s="241"/>
    </row>
    <row r="55" spans="1:44" ht="18.75" customHeight="1" x14ac:dyDescent="0.4">
      <c r="A55" s="119" t="s">
        <v>40</v>
      </c>
      <c r="B55" s="119"/>
      <c r="C55" s="119"/>
      <c r="D55" s="119"/>
      <c r="E55" s="119"/>
      <c r="F55" s="119"/>
      <c r="G55" s="119"/>
      <c r="H55" s="119">
        <f>IF(H30="","",H30)</f>
        <v>12345</v>
      </c>
      <c r="I55" s="119"/>
      <c r="J55" s="119"/>
      <c r="K55" s="119"/>
      <c r="L55" s="119"/>
      <c r="M55" s="119"/>
      <c r="O55" s="166" t="s">
        <v>29</v>
      </c>
      <c r="P55" s="167"/>
      <c r="Q55" s="167"/>
      <c r="R55" s="167"/>
      <c r="S55" s="168"/>
      <c r="T55" s="335">
        <f>IF(T30="","",T30)</f>
        <v>221372</v>
      </c>
      <c r="U55" s="336"/>
      <c r="V55" s="336"/>
      <c r="W55" s="336"/>
      <c r="X55" s="336"/>
      <c r="Y55" s="336"/>
      <c r="Z55" s="336"/>
      <c r="AA55" s="337"/>
      <c r="AB55" s="9"/>
      <c r="AC55" s="9"/>
      <c r="AD55" s="119" t="s">
        <v>38</v>
      </c>
      <c r="AE55" s="119"/>
      <c r="AF55" s="119"/>
      <c r="AG55" s="119"/>
      <c r="AH55" s="119"/>
      <c r="AI55" s="119"/>
      <c r="AJ55" s="241" t="str">
        <f>IF(AJ30="","",AJ30)</f>
        <v>成友興業株式会社</v>
      </c>
      <c r="AK55" s="241"/>
      <c r="AL55" s="241"/>
      <c r="AM55" s="241"/>
      <c r="AN55" s="241"/>
      <c r="AO55" s="241"/>
      <c r="AP55" s="241"/>
      <c r="AQ55" s="241"/>
      <c r="AR55" s="241"/>
    </row>
    <row r="56" spans="1:44" ht="18.75" customHeight="1" x14ac:dyDescent="0.4">
      <c r="O56" s="166" t="s">
        <v>33</v>
      </c>
      <c r="P56" s="167"/>
      <c r="Q56" s="167"/>
      <c r="R56" s="167"/>
      <c r="S56" s="168"/>
      <c r="T56" s="338">
        <f>IF(T31="","",T31)</f>
        <v>2464112</v>
      </c>
      <c r="U56" s="339"/>
      <c r="V56" s="339"/>
      <c r="W56" s="339"/>
      <c r="X56" s="339"/>
      <c r="Y56" s="339"/>
      <c r="Z56" s="339"/>
      <c r="AA56" s="340"/>
      <c r="AB56" s="9"/>
      <c r="AC56" s="9"/>
      <c r="AD56" s="119" t="s">
        <v>36</v>
      </c>
      <c r="AE56" s="119"/>
      <c r="AF56" s="119"/>
      <c r="AG56" s="119"/>
      <c r="AH56" s="119"/>
      <c r="AI56" s="119"/>
      <c r="AJ56" s="241" t="str">
        <f>IF(AJ31="","",AJ31)</f>
        <v>03-3538-4111</v>
      </c>
      <c r="AK56" s="241"/>
      <c r="AL56" s="241"/>
      <c r="AM56" s="241"/>
      <c r="AN56" s="241"/>
      <c r="AO56" s="241"/>
      <c r="AP56" s="22"/>
      <c r="AQ56" s="21" t="s">
        <v>20</v>
      </c>
      <c r="AR56" s="21"/>
    </row>
    <row r="57" spans="1:44" ht="18.75" customHeight="1" x14ac:dyDescent="0.4">
      <c r="AB57" s="9"/>
      <c r="AC57" s="9"/>
      <c r="AD57" s="119" t="s">
        <v>37</v>
      </c>
      <c r="AE57" s="119"/>
      <c r="AF57" s="119"/>
      <c r="AG57" s="119"/>
      <c r="AH57" s="119"/>
      <c r="AI57" s="119"/>
      <c r="AJ57" s="241" t="str">
        <f>IF(AJ32="","",AJ32)</f>
        <v>03-3538-4002</v>
      </c>
      <c r="AK57" s="241"/>
      <c r="AL57" s="241"/>
      <c r="AM57" s="241"/>
      <c r="AN57" s="241"/>
      <c r="AO57" s="241"/>
      <c r="AP57" s="22"/>
      <c r="AQ57" s="21"/>
      <c r="AR57" s="28"/>
    </row>
    <row r="58" spans="1:44" ht="18.75" customHeight="1" x14ac:dyDescent="0.4">
      <c r="O58" s="166" t="s">
        <v>30</v>
      </c>
      <c r="P58" s="167"/>
      <c r="Q58" s="167"/>
      <c r="R58" s="167"/>
      <c r="S58" s="168"/>
      <c r="T58" s="338" t="str">
        <f>IF(T33="","",T33)</f>
        <v>-</v>
      </c>
      <c r="U58" s="339"/>
      <c r="V58" s="339"/>
      <c r="W58" s="339"/>
      <c r="X58" s="339"/>
      <c r="Y58" s="339"/>
      <c r="Z58" s="339"/>
      <c r="AA58" s="340"/>
      <c r="AD58" s="341" t="s">
        <v>19</v>
      </c>
      <c r="AE58" s="342"/>
      <c r="AF58" s="342"/>
      <c r="AG58" s="342"/>
      <c r="AH58" s="342"/>
      <c r="AI58" s="342"/>
      <c r="AJ58" s="342"/>
      <c r="AK58" s="342"/>
      <c r="AL58" s="342"/>
      <c r="AM58" s="342"/>
      <c r="AN58" s="342"/>
      <c r="AO58" s="342"/>
      <c r="AP58" s="342"/>
      <c r="AQ58" s="342"/>
      <c r="AR58" s="343"/>
    </row>
    <row r="59" spans="1:44" ht="18.75" customHeight="1" x14ac:dyDescent="0.4">
      <c r="AD59" s="267" t="str">
        <f>IF(AD34="","",AD34)</f>
        <v>三菱UFJ</v>
      </c>
      <c r="AE59" s="258"/>
      <c r="AF59" s="258"/>
      <c r="AG59" s="258"/>
      <c r="AH59" s="268"/>
      <c r="AI59" s="10"/>
      <c r="AJ59" s="176" t="s">
        <v>13</v>
      </c>
      <c r="AK59" s="176"/>
      <c r="AL59" s="177"/>
      <c r="AM59" s="11"/>
      <c r="AN59" s="262" t="s">
        <v>17</v>
      </c>
      <c r="AO59" s="262"/>
      <c r="AP59" s="12"/>
      <c r="AQ59" s="262" t="s">
        <v>18</v>
      </c>
      <c r="AR59" s="263"/>
    </row>
    <row r="60" spans="1:44" ht="18.75" customHeight="1" x14ac:dyDescent="0.4">
      <c r="O60" s="344" t="s">
        <v>31</v>
      </c>
      <c r="P60" s="345"/>
      <c r="Q60" s="345"/>
      <c r="R60" s="345"/>
      <c r="S60" s="346"/>
      <c r="T60" s="186">
        <f>IF(T35="","",T35)</f>
        <v>2464112</v>
      </c>
      <c r="U60" s="187"/>
      <c r="V60" s="187"/>
      <c r="W60" s="187"/>
      <c r="X60" s="187"/>
      <c r="Y60" s="187"/>
      <c r="Z60" s="187"/>
      <c r="AA60" s="188"/>
      <c r="AD60" s="269"/>
      <c r="AE60" s="270"/>
      <c r="AF60" s="270"/>
      <c r="AG60" s="270"/>
      <c r="AH60" s="271"/>
      <c r="AI60" s="13"/>
      <c r="AJ60" s="192" t="s">
        <v>14</v>
      </c>
      <c r="AK60" s="192"/>
      <c r="AL60" s="192"/>
      <c r="AM60" s="246" t="str">
        <f>IF(AM35="","",AM35)</f>
        <v>大手町</v>
      </c>
      <c r="AN60" s="247"/>
      <c r="AO60" s="247"/>
      <c r="AP60" s="247"/>
      <c r="AQ60" s="252" t="s">
        <v>16</v>
      </c>
      <c r="AR60" s="253"/>
    </row>
    <row r="61" spans="1:44" ht="18.75" customHeight="1" x14ac:dyDescent="0.4">
      <c r="O61" s="347"/>
      <c r="P61" s="348"/>
      <c r="Q61" s="348"/>
      <c r="R61" s="348"/>
      <c r="S61" s="349"/>
      <c r="T61" s="189" t="str">
        <f t="shared" ref="T61" si="11">IF(T36="","",T36)</f>
        <v/>
      </c>
      <c r="U61" s="190"/>
      <c r="V61" s="190"/>
      <c r="W61" s="190"/>
      <c r="X61" s="190"/>
      <c r="Y61" s="190"/>
      <c r="Z61" s="190"/>
      <c r="AA61" s="191"/>
      <c r="AD61" s="272"/>
      <c r="AE61" s="260"/>
      <c r="AF61" s="260"/>
      <c r="AG61" s="260"/>
      <c r="AH61" s="273"/>
      <c r="AI61" s="14"/>
      <c r="AJ61" s="154" t="s">
        <v>15</v>
      </c>
      <c r="AK61" s="154"/>
      <c r="AL61" s="154"/>
      <c r="AM61" s="249"/>
      <c r="AN61" s="250"/>
      <c r="AO61" s="250"/>
      <c r="AP61" s="250"/>
      <c r="AQ61" s="254"/>
      <c r="AR61" s="255"/>
    </row>
    <row r="62" spans="1:44" ht="18.75" customHeight="1" x14ac:dyDescent="0.4">
      <c r="O62" s="9"/>
      <c r="P62" s="9"/>
      <c r="Q62" s="9"/>
      <c r="R62" s="9"/>
      <c r="S62" s="9"/>
      <c r="T62" s="26"/>
      <c r="U62" s="26"/>
      <c r="V62" s="26"/>
      <c r="W62" s="26"/>
      <c r="X62" s="26"/>
      <c r="Y62" s="26"/>
      <c r="Z62" s="26"/>
      <c r="AA62" s="26"/>
      <c r="AD62" s="155" t="s">
        <v>11</v>
      </c>
      <c r="AE62" s="258" t="str">
        <f>IF(AE37="","",AE37)</f>
        <v>セイユウコウギョウ（カ</v>
      </c>
      <c r="AF62" s="258"/>
      <c r="AG62" s="258"/>
      <c r="AH62" s="258"/>
      <c r="AI62" s="258"/>
      <c r="AJ62" s="258"/>
      <c r="AK62" s="258"/>
      <c r="AL62" s="259"/>
      <c r="AM62" s="155" t="s">
        <v>12</v>
      </c>
      <c r="AN62" s="262">
        <f>IF(AN37="","",AN37)</f>
        <v>1111111</v>
      </c>
      <c r="AO62" s="262"/>
      <c r="AP62" s="262"/>
      <c r="AQ62" s="262"/>
      <c r="AR62" s="263"/>
    </row>
    <row r="63" spans="1:44" ht="18.75" customHeight="1" x14ac:dyDescent="0.4">
      <c r="O63" s="9"/>
      <c r="P63" s="9"/>
      <c r="Q63" s="9"/>
      <c r="R63" s="9"/>
      <c r="S63" s="9"/>
      <c r="T63" s="15"/>
      <c r="U63" s="15"/>
      <c r="V63" s="15"/>
      <c r="W63" s="15"/>
      <c r="X63" s="15"/>
      <c r="Y63" s="15"/>
      <c r="Z63" s="15"/>
      <c r="AA63" s="15"/>
      <c r="AD63" s="155"/>
      <c r="AE63" s="260"/>
      <c r="AF63" s="260"/>
      <c r="AG63" s="260"/>
      <c r="AH63" s="260"/>
      <c r="AI63" s="260"/>
      <c r="AJ63" s="260"/>
      <c r="AK63" s="260"/>
      <c r="AL63" s="261"/>
      <c r="AM63" s="155"/>
      <c r="AN63" s="250"/>
      <c r="AO63" s="250"/>
      <c r="AP63" s="250"/>
      <c r="AQ63" s="250"/>
      <c r="AR63" s="255"/>
    </row>
    <row r="64" spans="1:44" ht="13.5" x14ac:dyDescent="0.4"/>
    <row r="65" spans="1:44" ht="27.75" customHeight="1" x14ac:dyDescent="0.4">
      <c r="A65" s="289" t="s">
        <v>21</v>
      </c>
      <c r="B65" s="290"/>
      <c r="C65" s="291" t="s">
        <v>22</v>
      </c>
      <c r="D65" s="292"/>
      <c r="E65" s="292"/>
      <c r="F65" s="293"/>
      <c r="G65" s="194" t="s">
        <v>3</v>
      </c>
      <c r="H65" s="195"/>
      <c r="I65" s="195"/>
      <c r="J65" s="196"/>
      <c r="K65" s="16" t="s">
        <v>3</v>
      </c>
      <c r="L65" s="17"/>
      <c r="M65" s="17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6" t="s">
        <v>4</v>
      </c>
      <c r="AB65" s="17"/>
      <c r="AC65" s="19"/>
      <c r="AD65" s="16" t="s">
        <v>5</v>
      </c>
      <c r="AE65" s="18"/>
      <c r="AF65" s="16" t="s">
        <v>10</v>
      </c>
      <c r="AG65" s="19"/>
      <c r="AH65" s="20" t="s">
        <v>6</v>
      </c>
      <c r="AI65" s="18"/>
      <c r="AJ65" s="18"/>
      <c r="AK65" s="18"/>
      <c r="AL65" s="19"/>
      <c r="AM65" s="20" t="s">
        <v>7</v>
      </c>
      <c r="AN65" s="18"/>
      <c r="AO65" s="18"/>
      <c r="AP65" s="18"/>
      <c r="AQ65" s="18"/>
      <c r="AR65" s="19"/>
    </row>
    <row r="66" spans="1:44" ht="27.75" customHeight="1" x14ac:dyDescent="0.4">
      <c r="A66" s="350" t="str">
        <f>IF(A41="","",A41)</f>
        <v/>
      </c>
      <c r="B66" s="351"/>
      <c r="C66" s="350" t="str">
        <f>IF(C41="","",C41)</f>
        <v/>
      </c>
      <c r="D66" s="352"/>
      <c r="E66" s="352"/>
      <c r="F66" s="351"/>
      <c r="G66" s="297">
        <f>IF(G41="","",G41)</f>
        <v>6</v>
      </c>
      <c r="H66" s="298"/>
      <c r="I66" s="298">
        <f>IF(I41="","",I41)</f>
        <v>30</v>
      </c>
      <c r="J66" s="299"/>
      <c r="K66" s="281" t="str">
        <f>IF(K41="","",K41)</f>
        <v>別紙明細の通り</v>
      </c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2">
        <f>IF(AA41="","",AA41)</f>
        <v>1</v>
      </c>
      <c r="AB66" s="283"/>
      <c r="AC66" s="284"/>
      <c r="AD66" s="285" t="str">
        <f>IF(AD41="","",AD41)</f>
        <v>式</v>
      </c>
      <c r="AE66" s="285"/>
      <c r="AF66" s="286">
        <f>IF(AF41="","",AF41)</f>
        <v>10</v>
      </c>
      <c r="AG66" s="287"/>
      <c r="AH66" s="288">
        <f>IF(AH41="","",AH41)</f>
        <v>2000000</v>
      </c>
      <c r="AI66" s="288"/>
      <c r="AJ66" s="288"/>
      <c r="AK66" s="288"/>
      <c r="AL66" s="288"/>
      <c r="AM66" s="288">
        <f>IF(AM41="","",AM41)</f>
        <v>2000000</v>
      </c>
      <c r="AN66" s="288"/>
      <c r="AO66" s="288"/>
      <c r="AP66" s="288"/>
      <c r="AQ66" s="288"/>
      <c r="AR66" s="288"/>
    </row>
    <row r="67" spans="1:44" ht="27.75" customHeight="1" x14ac:dyDescent="0.4">
      <c r="A67" s="353" t="str">
        <f t="shared" ref="A67:A75" si="12">IF(A42="","",A42)</f>
        <v/>
      </c>
      <c r="B67" s="354"/>
      <c r="C67" s="353" t="str">
        <f t="shared" ref="C67:C75" si="13">IF(C42="","",C42)</f>
        <v/>
      </c>
      <c r="D67" s="355"/>
      <c r="E67" s="355"/>
      <c r="F67" s="354"/>
      <c r="G67" s="307">
        <f t="shared" ref="G67:G75" si="14">IF(G42="","",G42)</f>
        <v>6</v>
      </c>
      <c r="H67" s="308"/>
      <c r="I67" s="308">
        <f t="shared" ref="I67:I75" si="15">IF(I42="","",I42)</f>
        <v>30</v>
      </c>
      <c r="J67" s="309"/>
      <c r="K67" s="310" t="str">
        <f t="shared" ref="K67:K75" si="16">IF(K42="","",K42)</f>
        <v>社会保険料</v>
      </c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1">
        <f t="shared" ref="AA67:AA75" si="17">IF(AA42="","",AA42)</f>
        <v>1</v>
      </c>
      <c r="AB67" s="312"/>
      <c r="AC67" s="313"/>
      <c r="AD67" s="300" t="str">
        <f t="shared" ref="AD67:AD75" si="18">IF(AD42="","",AD42)</f>
        <v>式</v>
      </c>
      <c r="AE67" s="300"/>
      <c r="AF67" s="301">
        <f t="shared" ref="AF67:AF75" si="19">IF(AF42="","",AF42)</f>
        <v>10</v>
      </c>
      <c r="AG67" s="302"/>
      <c r="AH67" s="303">
        <f t="shared" ref="AH67:AH75" si="20">IF(AH42="","",AH42)</f>
        <v>212200</v>
      </c>
      <c r="AI67" s="303"/>
      <c r="AJ67" s="303"/>
      <c r="AK67" s="303"/>
      <c r="AL67" s="303"/>
      <c r="AM67" s="303">
        <f t="shared" ref="AM67:AM75" si="21">IF(AM42="","",AM42)</f>
        <v>212200</v>
      </c>
      <c r="AN67" s="303"/>
      <c r="AO67" s="303"/>
      <c r="AP67" s="303"/>
      <c r="AQ67" s="303"/>
      <c r="AR67" s="303"/>
    </row>
    <row r="68" spans="1:44" ht="27.75" customHeight="1" x14ac:dyDescent="0.4">
      <c r="A68" s="353" t="str">
        <f t="shared" si="12"/>
        <v/>
      </c>
      <c r="B68" s="354"/>
      <c r="C68" s="353" t="str">
        <f t="shared" si="13"/>
        <v/>
      </c>
      <c r="D68" s="355"/>
      <c r="E68" s="355"/>
      <c r="F68" s="354"/>
      <c r="G68" s="307">
        <f t="shared" si="14"/>
        <v>6</v>
      </c>
      <c r="H68" s="308"/>
      <c r="I68" s="308">
        <f t="shared" si="15"/>
        <v>30</v>
      </c>
      <c r="J68" s="309"/>
      <c r="K68" s="310" t="str">
        <f t="shared" si="16"/>
        <v>高速代</v>
      </c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1">
        <f t="shared" si="17"/>
        <v>20</v>
      </c>
      <c r="AB68" s="312"/>
      <c r="AC68" s="313"/>
      <c r="AD68" s="300" t="str">
        <f t="shared" si="18"/>
        <v>回</v>
      </c>
      <c r="AE68" s="300"/>
      <c r="AF68" s="301">
        <f t="shared" si="19"/>
        <v>10</v>
      </c>
      <c r="AG68" s="302"/>
      <c r="AH68" s="303">
        <f t="shared" si="20"/>
        <v>1527</v>
      </c>
      <c r="AI68" s="303"/>
      <c r="AJ68" s="303"/>
      <c r="AK68" s="303"/>
      <c r="AL68" s="303"/>
      <c r="AM68" s="303">
        <f t="shared" si="21"/>
        <v>30540</v>
      </c>
      <c r="AN68" s="303"/>
      <c r="AO68" s="303"/>
      <c r="AP68" s="303"/>
      <c r="AQ68" s="303"/>
      <c r="AR68" s="303"/>
    </row>
    <row r="69" spans="1:44" ht="27.75" customHeight="1" x14ac:dyDescent="0.4">
      <c r="A69" s="353" t="str">
        <f t="shared" si="12"/>
        <v/>
      </c>
      <c r="B69" s="354"/>
      <c r="C69" s="353" t="str">
        <f t="shared" si="13"/>
        <v/>
      </c>
      <c r="D69" s="355"/>
      <c r="E69" s="355"/>
      <c r="F69" s="354"/>
      <c r="G69" s="307" t="str">
        <f t="shared" si="14"/>
        <v/>
      </c>
      <c r="H69" s="308"/>
      <c r="I69" s="308" t="str">
        <f t="shared" si="15"/>
        <v/>
      </c>
      <c r="J69" s="309"/>
      <c r="K69" s="310" t="str">
        <f t="shared" si="16"/>
        <v/>
      </c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1" t="str">
        <f t="shared" si="17"/>
        <v/>
      </c>
      <c r="AB69" s="312"/>
      <c r="AC69" s="313"/>
      <c r="AD69" s="300" t="str">
        <f t="shared" si="18"/>
        <v/>
      </c>
      <c r="AE69" s="300"/>
      <c r="AF69" s="301">
        <f t="shared" si="19"/>
        <v>10</v>
      </c>
      <c r="AG69" s="302"/>
      <c r="AH69" s="303" t="str">
        <f t="shared" si="20"/>
        <v/>
      </c>
      <c r="AI69" s="303"/>
      <c r="AJ69" s="303"/>
      <c r="AK69" s="303"/>
      <c r="AL69" s="303"/>
      <c r="AM69" s="303" t="str">
        <f t="shared" si="21"/>
        <v/>
      </c>
      <c r="AN69" s="303"/>
      <c r="AO69" s="303"/>
      <c r="AP69" s="303"/>
      <c r="AQ69" s="303"/>
      <c r="AR69" s="303"/>
    </row>
    <row r="70" spans="1:44" ht="27.75" customHeight="1" x14ac:dyDescent="0.4">
      <c r="A70" s="353" t="str">
        <f t="shared" si="12"/>
        <v/>
      </c>
      <c r="B70" s="354"/>
      <c r="C70" s="353" t="str">
        <f t="shared" si="13"/>
        <v/>
      </c>
      <c r="D70" s="355"/>
      <c r="E70" s="355"/>
      <c r="F70" s="354"/>
      <c r="G70" s="307" t="str">
        <f t="shared" si="14"/>
        <v/>
      </c>
      <c r="H70" s="308"/>
      <c r="I70" s="308" t="str">
        <f t="shared" si="15"/>
        <v/>
      </c>
      <c r="J70" s="309"/>
      <c r="K70" s="310" t="str">
        <f t="shared" si="16"/>
        <v/>
      </c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1" t="str">
        <f t="shared" si="17"/>
        <v/>
      </c>
      <c r="AB70" s="312"/>
      <c r="AC70" s="313"/>
      <c r="AD70" s="300" t="str">
        <f t="shared" si="18"/>
        <v/>
      </c>
      <c r="AE70" s="300"/>
      <c r="AF70" s="301">
        <f t="shared" si="19"/>
        <v>10</v>
      </c>
      <c r="AG70" s="302"/>
      <c r="AH70" s="303" t="str">
        <f t="shared" si="20"/>
        <v/>
      </c>
      <c r="AI70" s="303"/>
      <c r="AJ70" s="303"/>
      <c r="AK70" s="303"/>
      <c r="AL70" s="303"/>
      <c r="AM70" s="303" t="str">
        <f t="shared" si="21"/>
        <v/>
      </c>
      <c r="AN70" s="303"/>
      <c r="AO70" s="303"/>
      <c r="AP70" s="303"/>
      <c r="AQ70" s="303"/>
      <c r="AR70" s="303"/>
    </row>
    <row r="71" spans="1:44" ht="27.75" customHeight="1" x14ac:dyDescent="0.4">
      <c r="A71" s="353" t="str">
        <f t="shared" si="12"/>
        <v/>
      </c>
      <c r="B71" s="354"/>
      <c r="C71" s="353" t="str">
        <f t="shared" si="13"/>
        <v/>
      </c>
      <c r="D71" s="355"/>
      <c r="E71" s="355"/>
      <c r="F71" s="354"/>
      <c r="G71" s="307" t="str">
        <f t="shared" si="14"/>
        <v/>
      </c>
      <c r="H71" s="308"/>
      <c r="I71" s="308" t="str">
        <f t="shared" si="15"/>
        <v/>
      </c>
      <c r="J71" s="309"/>
      <c r="K71" s="310" t="str">
        <f t="shared" si="16"/>
        <v/>
      </c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1" t="str">
        <f t="shared" si="17"/>
        <v/>
      </c>
      <c r="AB71" s="312"/>
      <c r="AC71" s="313"/>
      <c r="AD71" s="300" t="str">
        <f t="shared" si="18"/>
        <v/>
      </c>
      <c r="AE71" s="300"/>
      <c r="AF71" s="301">
        <f t="shared" si="19"/>
        <v>10</v>
      </c>
      <c r="AG71" s="302"/>
      <c r="AH71" s="303" t="str">
        <f t="shared" si="20"/>
        <v/>
      </c>
      <c r="AI71" s="303"/>
      <c r="AJ71" s="303"/>
      <c r="AK71" s="303"/>
      <c r="AL71" s="303"/>
      <c r="AM71" s="303" t="str">
        <f t="shared" si="21"/>
        <v/>
      </c>
      <c r="AN71" s="303"/>
      <c r="AO71" s="303"/>
      <c r="AP71" s="303"/>
      <c r="AQ71" s="303"/>
      <c r="AR71" s="303"/>
    </row>
    <row r="72" spans="1:44" ht="27.75" customHeight="1" x14ac:dyDescent="0.4">
      <c r="A72" s="353" t="str">
        <f t="shared" si="12"/>
        <v/>
      </c>
      <c r="B72" s="354"/>
      <c r="C72" s="353" t="str">
        <f t="shared" si="13"/>
        <v/>
      </c>
      <c r="D72" s="355"/>
      <c r="E72" s="355"/>
      <c r="F72" s="354"/>
      <c r="G72" s="307" t="str">
        <f t="shared" si="14"/>
        <v/>
      </c>
      <c r="H72" s="308"/>
      <c r="I72" s="308" t="str">
        <f t="shared" si="15"/>
        <v/>
      </c>
      <c r="J72" s="309"/>
      <c r="K72" s="310" t="str">
        <f t="shared" si="16"/>
        <v/>
      </c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1" t="str">
        <f t="shared" si="17"/>
        <v/>
      </c>
      <c r="AB72" s="312"/>
      <c r="AC72" s="313"/>
      <c r="AD72" s="300" t="str">
        <f t="shared" si="18"/>
        <v/>
      </c>
      <c r="AE72" s="300"/>
      <c r="AF72" s="301">
        <f t="shared" si="19"/>
        <v>10</v>
      </c>
      <c r="AG72" s="302"/>
      <c r="AH72" s="303" t="str">
        <f t="shared" si="20"/>
        <v/>
      </c>
      <c r="AI72" s="303"/>
      <c r="AJ72" s="303"/>
      <c r="AK72" s="303"/>
      <c r="AL72" s="303"/>
      <c r="AM72" s="303" t="str">
        <f t="shared" si="21"/>
        <v/>
      </c>
      <c r="AN72" s="303"/>
      <c r="AO72" s="303"/>
      <c r="AP72" s="303"/>
      <c r="AQ72" s="303"/>
      <c r="AR72" s="303"/>
    </row>
    <row r="73" spans="1:44" ht="27.75" customHeight="1" x14ac:dyDescent="0.4">
      <c r="A73" s="353" t="str">
        <f t="shared" si="12"/>
        <v/>
      </c>
      <c r="B73" s="354"/>
      <c r="C73" s="353" t="str">
        <f t="shared" si="13"/>
        <v/>
      </c>
      <c r="D73" s="355"/>
      <c r="E73" s="355"/>
      <c r="F73" s="354"/>
      <c r="G73" s="307" t="str">
        <f t="shared" si="14"/>
        <v/>
      </c>
      <c r="H73" s="308"/>
      <c r="I73" s="308" t="str">
        <f t="shared" si="15"/>
        <v/>
      </c>
      <c r="J73" s="309"/>
      <c r="K73" s="310" t="str">
        <f t="shared" si="16"/>
        <v/>
      </c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1" t="str">
        <f t="shared" si="17"/>
        <v/>
      </c>
      <c r="AB73" s="312"/>
      <c r="AC73" s="313"/>
      <c r="AD73" s="300" t="str">
        <f t="shared" si="18"/>
        <v/>
      </c>
      <c r="AE73" s="300"/>
      <c r="AF73" s="301">
        <f t="shared" si="19"/>
        <v>10</v>
      </c>
      <c r="AG73" s="302"/>
      <c r="AH73" s="303" t="str">
        <f t="shared" si="20"/>
        <v/>
      </c>
      <c r="AI73" s="303"/>
      <c r="AJ73" s="303"/>
      <c r="AK73" s="303"/>
      <c r="AL73" s="303"/>
      <c r="AM73" s="303" t="str">
        <f t="shared" si="21"/>
        <v/>
      </c>
      <c r="AN73" s="303"/>
      <c r="AO73" s="303"/>
      <c r="AP73" s="303"/>
      <c r="AQ73" s="303"/>
      <c r="AR73" s="303"/>
    </row>
    <row r="74" spans="1:44" ht="27.75" customHeight="1" x14ac:dyDescent="0.4">
      <c r="A74" s="353" t="str">
        <f t="shared" si="12"/>
        <v/>
      </c>
      <c r="B74" s="354"/>
      <c r="C74" s="353" t="str">
        <f t="shared" si="13"/>
        <v/>
      </c>
      <c r="D74" s="355"/>
      <c r="E74" s="355"/>
      <c r="F74" s="354"/>
      <c r="G74" s="307" t="str">
        <f t="shared" si="14"/>
        <v/>
      </c>
      <c r="H74" s="308"/>
      <c r="I74" s="308" t="str">
        <f t="shared" si="15"/>
        <v/>
      </c>
      <c r="J74" s="309"/>
      <c r="K74" s="310" t="str">
        <f t="shared" si="16"/>
        <v/>
      </c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1" t="str">
        <f t="shared" si="17"/>
        <v/>
      </c>
      <c r="AB74" s="312"/>
      <c r="AC74" s="313"/>
      <c r="AD74" s="300" t="str">
        <f t="shared" si="18"/>
        <v/>
      </c>
      <c r="AE74" s="300"/>
      <c r="AF74" s="301">
        <f t="shared" si="19"/>
        <v>10</v>
      </c>
      <c r="AG74" s="302"/>
      <c r="AH74" s="303" t="str">
        <f t="shared" si="20"/>
        <v/>
      </c>
      <c r="AI74" s="303"/>
      <c r="AJ74" s="303"/>
      <c r="AK74" s="303"/>
      <c r="AL74" s="303"/>
      <c r="AM74" s="303" t="str">
        <f t="shared" si="21"/>
        <v/>
      </c>
      <c r="AN74" s="303"/>
      <c r="AO74" s="303"/>
      <c r="AP74" s="303"/>
      <c r="AQ74" s="303"/>
      <c r="AR74" s="303"/>
    </row>
    <row r="75" spans="1:44" ht="27.75" customHeight="1" x14ac:dyDescent="0.4">
      <c r="A75" s="359" t="str">
        <f t="shared" si="12"/>
        <v/>
      </c>
      <c r="B75" s="360"/>
      <c r="C75" s="359" t="str">
        <f t="shared" si="13"/>
        <v/>
      </c>
      <c r="D75" s="361"/>
      <c r="E75" s="361"/>
      <c r="F75" s="360"/>
      <c r="G75" s="323" t="str">
        <f t="shared" si="14"/>
        <v/>
      </c>
      <c r="H75" s="324"/>
      <c r="I75" s="324" t="str">
        <f t="shared" si="15"/>
        <v/>
      </c>
      <c r="J75" s="325"/>
      <c r="K75" s="326" t="str">
        <f t="shared" si="16"/>
        <v/>
      </c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62" t="str">
        <f t="shared" si="17"/>
        <v/>
      </c>
      <c r="AB75" s="363"/>
      <c r="AC75" s="364"/>
      <c r="AD75" s="356" t="str">
        <f t="shared" si="18"/>
        <v/>
      </c>
      <c r="AE75" s="356"/>
      <c r="AF75" s="357">
        <f t="shared" si="19"/>
        <v>10</v>
      </c>
      <c r="AG75" s="358"/>
      <c r="AH75" s="318" t="str">
        <f t="shared" si="20"/>
        <v/>
      </c>
      <c r="AI75" s="318"/>
      <c r="AJ75" s="318"/>
      <c r="AK75" s="318"/>
      <c r="AL75" s="318"/>
      <c r="AM75" s="318" t="str">
        <f t="shared" si="21"/>
        <v/>
      </c>
      <c r="AN75" s="318"/>
      <c r="AO75" s="318"/>
      <c r="AP75" s="318"/>
      <c r="AQ75" s="318"/>
      <c r="AR75" s="318"/>
    </row>
  </sheetData>
  <mergeCells count="416">
    <mergeCell ref="AM73:AR73"/>
    <mergeCell ref="A74:B74"/>
    <mergeCell ref="C74:F74"/>
    <mergeCell ref="G74:H74"/>
    <mergeCell ref="I74:J74"/>
    <mergeCell ref="K74:Z74"/>
    <mergeCell ref="AA74:AC74"/>
    <mergeCell ref="AD75:AE75"/>
    <mergeCell ref="AF75:AG75"/>
    <mergeCell ref="AH75:AL75"/>
    <mergeCell ref="AM75:AR75"/>
    <mergeCell ref="AD74:AE74"/>
    <mergeCell ref="AF74:AG74"/>
    <mergeCell ref="AH74:AL74"/>
    <mergeCell ref="AM74:AR74"/>
    <mergeCell ref="A75:B75"/>
    <mergeCell ref="C75:F75"/>
    <mergeCell ref="G75:H75"/>
    <mergeCell ref="I75:J75"/>
    <mergeCell ref="K75:Z75"/>
    <mergeCell ref="AA75:AC75"/>
    <mergeCell ref="A73:B73"/>
    <mergeCell ref="C73:F73"/>
    <mergeCell ref="G73:H73"/>
    <mergeCell ref="I73:J73"/>
    <mergeCell ref="K73:Z73"/>
    <mergeCell ref="AA73:AC73"/>
    <mergeCell ref="AD73:AE73"/>
    <mergeCell ref="AF73:AG73"/>
    <mergeCell ref="AH73:AL73"/>
    <mergeCell ref="AM71:AR71"/>
    <mergeCell ref="A72:B72"/>
    <mergeCell ref="C72:F72"/>
    <mergeCell ref="G72:H72"/>
    <mergeCell ref="I72:J72"/>
    <mergeCell ref="K72:Z72"/>
    <mergeCell ref="AA72:AC72"/>
    <mergeCell ref="AD72:AE72"/>
    <mergeCell ref="AF72:AG72"/>
    <mergeCell ref="AH72:AL72"/>
    <mergeCell ref="AM72:AR72"/>
    <mergeCell ref="A71:B71"/>
    <mergeCell ref="C71:F71"/>
    <mergeCell ref="G71:H71"/>
    <mergeCell ref="I71:J71"/>
    <mergeCell ref="K71:Z71"/>
    <mergeCell ref="AA71:AC71"/>
    <mergeCell ref="AD71:AE71"/>
    <mergeCell ref="AF71:AG71"/>
    <mergeCell ref="AH71:AL71"/>
    <mergeCell ref="AM69:AR69"/>
    <mergeCell ref="A70:B70"/>
    <mergeCell ref="C70:F70"/>
    <mergeCell ref="G70:H70"/>
    <mergeCell ref="I70:J70"/>
    <mergeCell ref="K70:Z70"/>
    <mergeCell ref="AA70:AC70"/>
    <mergeCell ref="AD70:AE70"/>
    <mergeCell ref="AF70:AG70"/>
    <mergeCell ref="AH70:AL70"/>
    <mergeCell ref="AM70:AR70"/>
    <mergeCell ref="A69:B69"/>
    <mergeCell ref="C69:F69"/>
    <mergeCell ref="G69:H69"/>
    <mergeCell ref="I69:J69"/>
    <mergeCell ref="K69:Z69"/>
    <mergeCell ref="AA69:AC69"/>
    <mergeCell ref="AD69:AE69"/>
    <mergeCell ref="AF69:AG69"/>
    <mergeCell ref="AH69:AL69"/>
    <mergeCell ref="AD67:AE67"/>
    <mergeCell ref="AF67:AG67"/>
    <mergeCell ref="AH67:AL67"/>
    <mergeCell ref="AM67:AR67"/>
    <mergeCell ref="A68:B68"/>
    <mergeCell ref="C68:F68"/>
    <mergeCell ref="G68:H68"/>
    <mergeCell ref="I68:J68"/>
    <mergeCell ref="K68:Z68"/>
    <mergeCell ref="AA68:AC68"/>
    <mergeCell ref="A67:B67"/>
    <mergeCell ref="C67:F67"/>
    <mergeCell ref="G67:H67"/>
    <mergeCell ref="I67:J67"/>
    <mergeCell ref="K67:Z67"/>
    <mergeCell ref="AA67:AC67"/>
    <mergeCell ref="AD68:AE68"/>
    <mergeCell ref="AF68:AG68"/>
    <mergeCell ref="AH68:AL68"/>
    <mergeCell ref="AM68:AR68"/>
    <mergeCell ref="K66:Z66"/>
    <mergeCell ref="AA66:AC66"/>
    <mergeCell ref="AD66:AE66"/>
    <mergeCell ref="AF66:AG66"/>
    <mergeCell ref="AH66:AL66"/>
    <mergeCell ref="AM66:AR66"/>
    <mergeCell ref="A65:B65"/>
    <mergeCell ref="C65:F65"/>
    <mergeCell ref="G65:J65"/>
    <mergeCell ref="A66:B66"/>
    <mergeCell ref="C66:F66"/>
    <mergeCell ref="G66:H66"/>
    <mergeCell ref="I66:J66"/>
    <mergeCell ref="AM60:AP61"/>
    <mergeCell ref="AQ60:AR61"/>
    <mergeCell ref="AJ61:AL61"/>
    <mergeCell ref="AD62:AD63"/>
    <mergeCell ref="AE62:AL63"/>
    <mergeCell ref="AM62:AM63"/>
    <mergeCell ref="AN62:AR63"/>
    <mergeCell ref="O58:S58"/>
    <mergeCell ref="T58:AA58"/>
    <mergeCell ref="AD58:AR58"/>
    <mergeCell ref="AD59:AH61"/>
    <mergeCell ref="AJ59:AL59"/>
    <mergeCell ref="AN59:AO59"/>
    <mergeCell ref="AQ59:AR59"/>
    <mergeCell ref="O60:S61"/>
    <mergeCell ref="T60:AA61"/>
    <mergeCell ref="AJ60:AL60"/>
    <mergeCell ref="O56:S56"/>
    <mergeCell ref="T56:AA56"/>
    <mergeCell ref="AD56:AI56"/>
    <mergeCell ref="AJ56:AO56"/>
    <mergeCell ref="AD57:AI57"/>
    <mergeCell ref="AJ57:AO57"/>
    <mergeCell ref="A55:G55"/>
    <mergeCell ref="H55:M55"/>
    <mergeCell ref="O55:S55"/>
    <mergeCell ref="T55:AA55"/>
    <mergeCell ref="AD55:AI55"/>
    <mergeCell ref="AJ55:AR55"/>
    <mergeCell ref="A53:G54"/>
    <mergeCell ref="H53:M54"/>
    <mergeCell ref="N53:N54"/>
    <mergeCell ref="AD53:AI53"/>
    <mergeCell ref="AK53:AR53"/>
    <mergeCell ref="O54:S54"/>
    <mergeCell ref="T54:AA54"/>
    <mergeCell ref="AD54:AI54"/>
    <mergeCell ref="AJ54:AR54"/>
    <mergeCell ref="AM50:AR50"/>
    <mergeCell ref="P51:R51"/>
    <mergeCell ref="T51:U51"/>
    <mergeCell ref="Z51:AE51"/>
    <mergeCell ref="AD49:AE49"/>
    <mergeCell ref="AF49:AG49"/>
    <mergeCell ref="AH49:AL49"/>
    <mergeCell ref="AM49:AR49"/>
    <mergeCell ref="A52:M52"/>
    <mergeCell ref="A50:B50"/>
    <mergeCell ref="C50:F50"/>
    <mergeCell ref="G50:H50"/>
    <mergeCell ref="I50:J50"/>
    <mergeCell ref="K50:Z50"/>
    <mergeCell ref="AA50:AC50"/>
    <mergeCell ref="AD48:AE48"/>
    <mergeCell ref="AF48:AG48"/>
    <mergeCell ref="AH48:AL48"/>
    <mergeCell ref="AD50:AE50"/>
    <mergeCell ref="AF50:AG50"/>
    <mergeCell ref="AH50:AL50"/>
    <mergeCell ref="AM46:AR46"/>
    <mergeCell ref="A47:B47"/>
    <mergeCell ref="C47:F47"/>
    <mergeCell ref="G47:H47"/>
    <mergeCell ref="I47:J47"/>
    <mergeCell ref="K47:Z47"/>
    <mergeCell ref="AA47:AC47"/>
    <mergeCell ref="AM48:AR48"/>
    <mergeCell ref="A49:B49"/>
    <mergeCell ref="C49:F49"/>
    <mergeCell ref="G49:H49"/>
    <mergeCell ref="I49:J49"/>
    <mergeCell ref="K49:Z49"/>
    <mergeCell ref="AA49:AC49"/>
    <mergeCell ref="AD47:AE47"/>
    <mergeCell ref="AF47:AG47"/>
    <mergeCell ref="AH47:AL47"/>
    <mergeCell ref="AM47:AR47"/>
    <mergeCell ref="A48:B48"/>
    <mergeCell ref="C48:F48"/>
    <mergeCell ref="G48:H48"/>
    <mergeCell ref="I48:J48"/>
    <mergeCell ref="K48:Z48"/>
    <mergeCell ref="AA48:AC48"/>
    <mergeCell ref="A46:B46"/>
    <mergeCell ref="C46:F46"/>
    <mergeCell ref="G46:H46"/>
    <mergeCell ref="I46:J46"/>
    <mergeCell ref="K46:Z46"/>
    <mergeCell ref="AA46:AC46"/>
    <mergeCell ref="AD46:AE46"/>
    <mergeCell ref="AF46:AG46"/>
    <mergeCell ref="AH46:AL46"/>
    <mergeCell ref="AM44:AR44"/>
    <mergeCell ref="A45:B45"/>
    <mergeCell ref="C45:F45"/>
    <mergeCell ref="G45:H45"/>
    <mergeCell ref="I45:J45"/>
    <mergeCell ref="K45:Z45"/>
    <mergeCell ref="AA45:AC45"/>
    <mergeCell ref="AD45:AE45"/>
    <mergeCell ref="AF45:AG45"/>
    <mergeCell ref="AH45:AL45"/>
    <mergeCell ref="AM45:AR45"/>
    <mergeCell ref="A44:B44"/>
    <mergeCell ref="C44:F44"/>
    <mergeCell ref="G44:H44"/>
    <mergeCell ref="I44:J44"/>
    <mergeCell ref="K44:Z44"/>
    <mergeCell ref="AA44:AC44"/>
    <mergeCell ref="AD44:AE44"/>
    <mergeCell ref="AF44:AG44"/>
    <mergeCell ref="AH44:AL44"/>
    <mergeCell ref="AD42:AE42"/>
    <mergeCell ref="AF42:AG42"/>
    <mergeCell ref="AH42:AL42"/>
    <mergeCell ref="AM42:AR42"/>
    <mergeCell ref="A43:B43"/>
    <mergeCell ref="C43:F43"/>
    <mergeCell ref="G43:H43"/>
    <mergeCell ref="I43:J43"/>
    <mergeCell ref="K43:Z43"/>
    <mergeCell ref="AA43:AC43"/>
    <mergeCell ref="A42:B42"/>
    <mergeCell ref="C42:F42"/>
    <mergeCell ref="G42:H42"/>
    <mergeCell ref="I42:J42"/>
    <mergeCell ref="K42:Z42"/>
    <mergeCell ref="AA42:AC42"/>
    <mergeCell ref="AD43:AE43"/>
    <mergeCell ref="AF43:AG43"/>
    <mergeCell ref="AH43:AL43"/>
    <mergeCell ref="AM43:AR43"/>
    <mergeCell ref="K41:Z41"/>
    <mergeCell ref="AA41:AC41"/>
    <mergeCell ref="AD41:AE41"/>
    <mergeCell ref="AF41:AG41"/>
    <mergeCell ref="AH41:AL41"/>
    <mergeCell ref="AM41:AR41"/>
    <mergeCell ref="A40:B40"/>
    <mergeCell ref="C40:F40"/>
    <mergeCell ref="G40:J40"/>
    <mergeCell ref="A41:B41"/>
    <mergeCell ref="C41:F41"/>
    <mergeCell ref="G41:H41"/>
    <mergeCell ref="I41:J41"/>
    <mergeCell ref="AM35:AP36"/>
    <mergeCell ref="AQ35:AR36"/>
    <mergeCell ref="AJ36:AL36"/>
    <mergeCell ref="AD37:AD38"/>
    <mergeCell ref="AE37:AL38"/>
    <mergeCell ref="AM37:AM38"/>
    <mergeCell ref="AN37:AR38"/>
    <mergeCell ref="O33:S33"/>
    <mergeCell ref="T33:AA33"/>
    <mergeCell ref="AD33:AR33"/>
    <mergeCell ref="AD34:AH36"/>
    <mergeCell ref="AJ34:AL34"/>
    <mergeCell ref="AN34:AO34"/>
    <mergeCell ref="AQ34:AR34"/>
    <mergeCell ref="O35:S36"/>
    <mergeCell ref="T35:AA36"/>
    <mergeCell ref="AJ35:AL35"/>
    <mergeCell ref="AK28:AR28"/>
    <mergeCell ref="O29:S29"/>
    <mergeCell ref="T29:AA29"/>
    <mergeCell ref="AD29:AI29"/>
    <mergeCell ref="AJ29:AR29"/>
    <mergeCell ref="A30:G30"/>
    <mergeCell ref="H30:M30"/>
    <mergeCell ref="N30:N31"/>
    <mergeCell ref="O30:S30"/>
    <mergeCell ref="T30:AA30"/>
    <mergeCell ref="AD30:AI30"/>
    <mergeCell ref="AJ30:AR30"/>
    <mergeCell ref="O31:S31"/>
    <mergeCell ref="T31:AA31"/>
    <mergeCell ref="AD31:AI31"/>
    <mergeCell ref="AJ31:AO31"/>
    <mergeCell ref="AP31:AR32"/>
    <mergeCell ref="AD32:AI32"/>
    <mergeCell ref="AJ32:AO32"/>
    <mergeCell ref="P26:R26"/>
    <mergeCell ref="T26:U26"/>
    <mergeCell ref="Z26:AE26"/>
    <mergeCell ref="A27:M27"/>
    <mergeCell ref="A28:G29"/>
    <mergeCell ref="H28:M29"/>
    <mergeCell ref="AD28:AI28"/>
    <mergeCell ref="AH24:AL24"/>
    <mergeCell ref="AM24:AR24"/>
    <mergeCell ref="G25:H25"/>
    <mergeCell ref="I25:J25"/>
    <mergeCell ref="K25:Z25"/>
    <mergeCell ref="AA25:AC25"/>
    <mergeCell ref="AD25:AE25"/>
    <mergeCell ref="AF25:AG25"/>
    <mergeCell ref="AH25:AL25"/>
    <mergeCell ref="AM25:AR25"/>
    <mergeCell ref="G24:H24"/>
    <mergeCell ref="I24:J24"/>
    <mergeCell ref="K24:Z24"/>
    <mergeCell ref="AA24:AC24"/>
    <mergeCell ref="AD24:AE24"/>
    <mergeCell ref="AF24:AG24"/>
    <mergeCell ref="A15:F25"/>
    <mergeCell ref="G23:H23"/>
    <mergeCell ref="I23:J23"/>
    <mergeCell ref="K23:Z23"/>
    <mergeCell ref="AA23:AC23"/>
    <mergeCell ref="AD23:AE23"/>
    <mergeCell ref="AF23:AG23"/>
    <mergeCell ref="AH23:AL23"/>
    <mergeCell ref="AM23:AR23"/>
    <mergeCell ref="G22:H22"/>
    <mergeCell ref="I22:J22"/>
    <mergeCell ref="K22:Z22"/>
    <mergeCell ref="AA22:AC22"/>
    <mergeCell ref="AD22:AE22"/>
    <mergeCell ref="AF22:AG22"/>
    <mergeCell ref="G21:H21"/>
    <mergeCell ref="I21:J21"/>
    <mergeCell ref="K21:Z21"/>
    <mergeCell ref="AA21:AC21"/>
    <mergeCell ref="AD21:AE21"/>
    <mergeCell ref="AF21:AG21"/>
    <mergeCell ref="AH21:AL21"/>
    <mergeCell ref="AM21:AR21"/>
    <mergeCell ref="AH22:AL22"/>
    <mergeCell ref="AM22:AR22"/>
    <mergeCell ref="AD18:AE18"/>
    <mergeCell ref="AF18:AG18"/>
    <mergeCell ref="AH18:AL18"/>
    <mergeCell ref="AM18:AR18"/>
    <mergeCell ref="AD19:AE19"/>
    <mergeCell ref="AF19:AG19"/>
    <mergeCell ref="AH19:AL19"/>
    <mergeCell ref="AM19:AR19"/>
    <mergeCell ref="G20:H20"/>
    <mergeCell ref="I20:J20"/>
    <mergeCell ref="K20:Z20"/>
    <mergeCell ref="AA20:AC20"/>
    <mergeCell ref="AD20:AE20"/>
    <mergeCell ref="AF20:AG20"/>
    <mergeCell ref="AH20:AL20"/>
    <mergeCell ref="AM20:AR20"/>
    <mergeCell ref="AD16:AE16"/>
    <mergeCell ref="AF16:AG16"/>
    <mergeCell ref="AH16:AL16"/>
    <mergeCell ref="AM16:AR16"/>
    <mergeCell ref="G17:H17"/>
    <mergeCell ref="I17:J17"/>
    <mergeCell ref="K17:Z17"/>
    <mergeCell ref="AA17:AC17"/>
    <mergeCell ref="AD17:AE17"/>
    <mergeCell ref="AF17:AG17"/>
    <mergeCell ref="AH17:AL17"/>
    <mergeCell ref="AM17:AR17"/>
    <mergeCell ref="G15:J15"/>
    <mergeCell ref="G16:H16"/>
    <mergeCell ref="I16:J16"/>
    <mergeCell ref="K16:Z16"/>
    <mergeCell ref="AA16:AC16"/>
    <mergeCell ref="G19:H19"/>
    <mergeCell ref="I19:J19"/>
    <mergeCell ref="K19:Z19"/>
    <mergeCell ref="AA19:AC19"/>
    <mergeCell ref="G18:H18"/>
    <mergeCell ref="I18:J18"/>
    <mergeCell ref="K18:Z18"/>
    <mergeCell ref="AA18:AC18"/>
    <mergeCell ref="AM10:AP11"/>
    <mergeCell ref="AQ10:AR11"/>
    <mergeCell ref="AJ11:AL11"/>
    <mergeCell ref="AD12:AD13"/>
    <mergeCell ref="AE12:AL13"/>
    <mergeCell ref="AM12:AM13"/>
    <mergeCell ref="AN12:AR13"/>
    <mergeCell ref="O8:S8"/>
    <mergeCell ref="T8:AA8"/>
    <mergeCell ref="AD8:AR8"/>
    <mergeCell ref="AD9:AH11"/>
    <mergeCell ref="AJ9:AL9"/>
    <mergeCell ref="AN9:AO9"/>
    <mergeCell ref="AQ9:AR9"/>
    <mergeCell ref="O10:S11"/>
    <mergeCell ref="T10:AA11"/>
    <mergeCell ref="AJ10:AL10"/>
    <mergeCell ref="O6:S6"/>
    <mergeCell ref="T6:AA6"/>
    <mergeCell ref="AD6:AI6"/>
    <mergeCell ref="AJ6:AO6"/>
    <mergeCell ref="AP6:AR7"/>
    <mergeCell ref="AD7:AI7"/>
    <mergeCell ref="AJ7:AO7"/>
    <mergeCell ref="T4:AA4"/>
    <mergeCell ref="AD4:AI4"/>
    <mergeCell ref="AJ4:AR4"/>
    <mergeCell ref="A5:G5"/>
    <mergeCell ref="H5:M5"/>
    <mergeCell ref="O5:S5"/>
    <mergeCell ref="T5:AA5"/>
    <mergeCell ref="AD5:AI5"/>
    <mergeCell ref="AJ5:AR5"/>
    <mergeCell ref="P1:R1"/>
    <mergeCell ref="T1:U1"/>
    <mergeCell ref="Z1:AE1"/>
    <mergeCell ref="AK1:AL1"/>
    <mergeCell ref="A2:M2"/>
    <mergeCell ref="A3:G4"/>
    <mergeCell ref="H3:M4"/>
    <mergeCell ref="AD3:AI3"/>
    <mergeCell ref="AK3:AR3"/>
    <mergeCell ref="O4:S4"/>
  </mergeCells>
  <phoneticPr fontId="3"/>
  <conditionalFormatting sqref="H3:M5">
    <cfRule type="cellIs" dxfId="39" priority="2" operator="equal">
      <formula>""</formula>
    </cfRule>
  </conditionalFormatting>
  <conditionalFormatting sqref="P1:R1 T1:U1 W1">
    <cfRule type="cellIs" dxfId="38" priority="3" operator="equal">
      <formula>""</formula>
    </cfRule>
  </conditionalFormatting>
  <conditionalFormatting sqref="AK3:AR3 AJ4:AR5 AJ6:AO7 AD9:AH11 AM10:AP11 AE12:AL13 AN12:AR13">
    <cfRule type="cellIs" dxfId="37" priority="1" operator="equal">
      <formula>""</formula>
    </cfRule>
  </conditionalFormatting>
  <dataValidations count="4">
    <dataValidation type="list" allowBlank="1" showInputMessage="1" showErrorMessage="1" sqref="AF16:AG25" xr:uid="{35B81D5A-B0CB-476C-BBBF-B5F725424F9D}">
      <formula1>"10,8,非"</formula1>
    </dataValidation>
    <dataValidation type="textLength" operator="equal" allowBlank="1" showErrorMessage="1" errorTitle="ケタ数が違います。" error="必ず13ケタで入力をお願いいたします。_x000a_13ケタ未満の場合は、ゼロをつけてください。" sqref="AK3:AR3" xr:uid="{3502CC5D-17EC-4717-BA92-15DA507385F0}">
      <formula1>13</formula1>
    </dataValidation>
    <dataValidation type="textLength" operator="equal" allowBlank="1" showErrorMessage="1" errorTitle="ケタ数が違います。" error="5ケタで入力をお願いいたします。" sqref="H5:M5" xr:uid="{CED3ED88-311C-4805-948C-18B155989E4C}">
      <formula1>5</formula1>
    </dataValidation>
    <dataValidation type="textLength" operator="equal" allowBlank="1" showErrorMessage="1" errorTitle="ケタ数が相違しています。" error="必ず5ケタを入力してください。" sqref="B9:F9" xr:uid="{449EE1DE-51DC-4D6E-AE95-82A7B59FEA77}">
      <formula1>5</formula1>
    </dataValidation>
  </dataValidations>
  <pageMargins left="0" right="0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Option Button 4">
              <controlPr defaultSize="0" autoFill="0" autoLine="0" autoPict="0">
                <anchor moveWithCells="1">
                  <from>
                    <xdr:col>34</xdr:col>
                    <xdr:colOff>19050</xdr:colOff>
                    <xdr:row>33</xdr:row>
                    <xdr:rowOff>19050</xdr:rowOff>
                  </from>
                  <to>
                    <xdr:col>35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Option Button 5">
              <controlPr defaultSize="0" autoFill="0" autoLine="0" autoPict="0">
                <anchor moveWithCells="1">
                  <from>
                    <xdr:col>34</xdr:col>
                    <xdr:colOff>19050</xdr:colOff>
                    <xdr:row>34</xdr:row>
                    <xdr:rowOff>19050</xdr:rowOff>
                  </from>
                  <to>
                    <xdr:col>35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Option Button 6">
              <controlPr defaultSize="0" autoFill="0" autoLine="0" autoPict="0">
                <anchor moveWithCells="1">
                  <from>
                    <xdr:col>34</xdr:col>
                    <xdr:colOff>19050</xdr:colOff>
                    <xdr:row>35</xdr:row>
                    <xdr:rowOff>19050</xdr:rowOff>
                  </from>
                  <to>
                    <xdr:col>35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Option Button 8">
              <controlPr defaultSize="0" autoFill="0" autoLine="0" autoPict="0">
                <anchor moveWithCells="1">
                  <from>
                    <xdr:col>34</xdr:col>
                    <xdr:colOff>19050</xdr:colOff>
                    <xdr:row>58</xdr:row>
                    <xdr:rowOff>19050</xdr:rowOff>
                  </from>
                  <to>
                    <xdr:col>35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Option Button 9">
              <controlPr defaultSize="0" autoFill="0" autoLine="0" autoPict="0">
                <anchor moveWithCells="1">
                  <from>
                    <xdr:col>34</xdr:col>
                    <xdr:colOff>19050</xdr:colOff>
                    <xdr:row>59</xdr:row>
                    <xdr:rowOff>19050</xdr:rowOff>
                  </from>
                  <to>
                    <xdr:col>35</xdr:col>
                    <xdr:colOff>95250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Option Button 10">
              <controlPr defaultSize="0" autoFill="0" autoLine="0" autoPict="0">
                <anchor moveWithCells="1">
                  <from>
                    <xdr:col>34</xdr:col>
                    <xdr:colOff>19050</xdr:colOff>
                    <xdr:row>60</xdr:row>
                    <xdr:rowOff>19050</xdr:rowOff>
                  </from>
                  <to>
                    <xdr:col>35</xdr:col>
                    <xdr:colOff>95250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経理控振込先情報銀行">
              <controlPr defaultSize="0" autoFill="0" autoPict="0">
                <anchor moveWithCells="1">
                  <from>
                    <xdr:col>30</xdr:col>
                    <xdr:colOff>47625</xdr:colOff>
                    <xdr:row>57</xdr:row>
                    <xdr:rowOff>161925</xdr:rowOff>
                  </from>
                  <to>
                    <xdr:col>35</xdr:col>
                    <xdr:colOff>9525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Option Button 12">
              <controlPr defaultSize="0" autoFill="0" autoLine="0" autoPict="0">
                <anchor moveWithCells="1">
                  <from>
                    <xdr:col>38</xdr:col>
                    <xdr:colOff>38100</xdr:colOff>
                    <xdr:row>33</xdr:row>
                    <xdr:rowOff>9525</xdr:rowOff>
                  </from>
                  <to>
                    <xdr:col>39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Option Button 13">
              <controlPr defaultSize="0" autoFill="0" autoLine="0" autoPict="0">
                <anchor moveWithCells="1">
                  <from>
                    <xdr:col>41</xdr:col>
                    <xdr:colOff>38100</xdr:colOff>
                    <xdr:row>33</xdr:row>
                    <xdr:rowOff>9525</xdr:rowOff>
                  </from>
                  <to>
                    <xdr:col>42</xdr:col>
                    <xdr:colOff>114300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3" name="Option Button 18">
              <controlPr defaultSize="0" autoFill="0" autoLine="0" autoPict="0">
                <anchor moveWithCells="1">
                  <from>
                    <xdr:col>38</xdr:col>
                    <xdr:colOff>38100</xdr:colOff>
                    <xdr:row>58</xdr:row>
                    <xdr:rowOff>9525</xdr:rowOff>
                  </from>
                  <to>
                    <xdr:col>39</xdr:col>
                    <xdr:colOff>114300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4" name="Option Button 19">
              <controlPr defaultSize="0" autoFill="0" autoLine="0" autoPict="0">
                <anchor moveWithCells="1">
                  <from>
                    <xdr:col>41</xdr:col>
                    <xdr:colOff>38100</xdr:colOff>
                    <xdr:row>58</xdr:row>
                    <xdr:rowOff>9525</xdr:rowOff>
                  </from>
                  <to>
                    <xdr:col>42</xdr:col>
                    <xdr:colOff>114300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5" name="経理部控振込先預金区分">
              <controlPr defaultSize="0" autoFill="0" autoPict="0">
                <anchor moveWithCells="1">
                  <from>
                    <xdr:col>38</xdr:col>
                    <xdr:colOff>28575</xdr:colOff>
                    <xdr:row>57</xdr:row>
                    <xdr:rowOff>200025</xdr:rowOff>
                  </from>
                  <to>
                    <xdr:col>44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6" name="Option Button 32">
              <controlPr defaultSize="0" autoFill="0" autoLine="0" autoPict="0">
                <anchor moveWithCells="1">
                  <from>
                    <xdr:col>80</xdr:col>
                    <xdr:colOff>171450</xdr:colOff>
                    <xdr:row>8</xdr:row>
                    <xdr:rowOff>95250</xdr:rowOff>
                  </from>
                  <to>
                    <xdr:col>82</xdr:col>
                    <xdr:colOff>19050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Option Button 34">
              <controlPr defaultSize="0" autoFill="0" autoLine="0" autoPict="0">
                <anchor moveWithCells="1">
                  <from>
                    <xdr:col>80</xdr:col>
                    <xdr:colOff>0</xdr:colOff>
                    <xdr:row>9</xdr:row>
                    <xdr:rowOff>85725</xdr:rowOff>
                  </from>
                  <to>
                    <xdr:col>81</xdr:col>
                    <xdr:colOff>76200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8" name="Option Button 36">
              <controlPr defaultSize="0" autoFill="0" autoLine="0" autoPict="0">
                <anchor moveWithCells="1">
                  <from>
                    <xdr:col>105</xdr:col>
                    <xdr:colOff>190500</xdr:colOff>
                    <xdr:row>8</xdr:row>
                    <xdr:rowOff>171450</xdr:rowOff>
                  </from>
                  <to>
                    <xdr:col>107</xdr:col>
                    <xdr:colOff>38100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19" name="Group Box 55">
              <controlPr defaultSize="0" autoFill="0" autoPict="0">
                <anchor moveWithCells="1">
                  <from>
                    <xdr:col>38</xdr:col>
                    <xdr:colOff>0</xdr:colOff>
                    <xdr:row>7</xdr:row>
                    <xdr:rowOff>95250</xdr:rowOff>
                  </from>
                  <to>
                    <xdr:col>46</xdr:col>
                    <xdr:colOff>200025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0" name="Option Button 56">
              <controlPr defaultSize="0" autoFill="0" autoLine="0" autoPict="0">
                <anchor moveWithCells="1">
                  <from>
                    <xdr:col>38</xdr:col>
                    <xdr:colOff>19050</xdr:colOff>
                    <xdr:row>8</xdr:row>
                    <xdr:rowOff>0</xdr:rowOff>
                  </from>
                  <to>
                    <xdr:col>39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1" name="貴社控信用組合">
              <controlPr defaultSize="0" autoFill="0" autoLine="0" autoPict="0">
                <anchor moveWithCells="1">
                  <from>
                    <xdr:col>34</xdr:col>
                    <xdr:colOff>28575</xdr:colOff>
                    <xdr:row>10</xdr:row>
                    <xdr:rowOff>0</xdr:rowOff>
                  </from>
                  <to>
                    <xdr:col>35</xdr:col>
                    <xdr:colOff>104775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2" name="Group Box 62">
              <controlPr defaultSize="0" autoFill="0" autoPict="0">
                <anchor moveWithCells="1">
                  <from>
                    <xdr:col>29</xdr:col>
                    <xdr:colOff>190500</xdr:colOff>
                    <xdr:row>7</xdr:row>
                    <xdr:rowOff>152400</xdr:rowOff>
                  </from>
                  <to>
                    <xdr:col>34</xdr:col>
                    <xdr:colOff>180975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3" name="Group Box 63">
              <controlPr defaultSize="0" autoFill="0" autoPict="0">
                <anchor moveWithCells="1">
                  <from>
                    <xdr:col>38</xdr:col>
                    <xdr:colOff>0</xdr:colOff>
                    <xdr:row>7</xdr:row>
                    <xdr:rowOff>19050</xdr:rowOff>
                  </from>
                  <to>
                    <xdr:col>48</xdr:col>
                    <xdr:colOff>219075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4" name="Group Box 65">
              <controlPr defaultSize="0" autoFill="0" autoPict="0">
                <anchor moveWithCells="1">
                  <from>
                    <xdr:col>27</xdr:col>
                    <xdr:colOff>133350</xdr:colOff>
                    <xdr:row>30</xdr:row>
                    <xdr:rowOff>85725</xdr:rowOff>
                  </from>
                  <to>
                    <xdr:col>35</xdr:col>
                    <xdr:colOff>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5" name="Group Box 66">
              <controlPr defaultSize="0" autoFill="0" autoPict="0">
                <anchor moveWithCells="1">
                  <from>
                    <xdr:col>38</xdr:col>
                    <xdr:colOff>28575</xdr:colOff>
                    <xdr:row>32</xdr:row>
                    <xdr:rowOff>85725</xdr:rowOff>
                  </from>
                  <to>
                    <xdr:col>48</xdr:col>
                    <xdr:colOff>438150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6" name="貴社控信用金庫">
              <controlPr defaultSize="0" autoFill="0" autoLine="0" autoPict="0">
                <anchor moveWithCells="1">
                  <from>
                    <xdr:col>34</xdr:col>
                    <xdr:colOff>28575</xdr:colOff>
                    <xdr:row>9</xdr:row>
                    <xdr:rowOff>19050</xdr:rowOff>
                  </from>
                  <to>
                    <xdr:col>35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7" name="貴社控銀行">
              <controlPr defaultSize="0" autoFill="0" autoLine="0" autoPict="0">
                <anchor moveWithCells="1">
                  <from>
                    <xdr:col>34</xdr:col>
                    <xdr:colOff>28575</xdr:colOff>
                    <xdr:row>7</xdr:row>
                    <xdr:rowOff>219075</xdr:rowOff>
                  </from>
                  <to>
                    <xdr:col>35</xdr:col>
                    <xdr:colOff>38100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8" name="Option Button 70">
              <controlPr defaultSize="0" autoFill="0" autoLine="0" autoPict="0">
                <anchor moveWithCells="1">
                  <from>
                    <xdr:col>41</xdr:col>
                    <xdr:colOff>28575</xdr:colOff>
                    <xdr:row>8</xdr:row>
                    <xdr:rowOff>0</xdr:rowOff>
                  </from>
                  <to>
                    <xdr:col>42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4A0E-72EE-4F53-ABA1-4BAE25495013}">
  <sheetPr>
    <pageSetUpPr fitToPage="1"/>
  </sheetPr>
  <dimension ref="A1:H42"/>
  <sheetViews>
    <sheetView topLeftCell="A9" zoomScaleNormal="100" workbookViewId="0">
      <selection activeCell="A32" sqref="A32:H32"/>
    </sheetView>
  </sheetViews>
  <sheetFormatPr defaultColWidth="8.875" defaultRowHeight="18.75" x14ac:dyDescent="0.4"/>
  <cols>
    <col min="1" max="8" width="11.5" customWidth="1"/>
  </cols>
  <sheetData>
    <row r="1" spans="1:8" x14ac:dyDescent="0.4">
      <c r="A1" s="368">
        <v>45159</v>
      </c>
      <c r="B1" s="368"/>
      <c r="C1" s="368"/>
      <c r="D1" s="368"/>
      <c r="E1" s="368"/>
      <c r="F1" s="368"/>
      <c r="G1" s="368"/>
      <c r="H1" s="368"/>
    </row>
    <row r="2" spans="1:8" ht="25.5" x14ac:dyDescent="0.4">
      <c r="A2" s="367" t="s">
        <v>98</v>
      </c>
      <c r="B2" s="367"/>
      <c r="C2" s="367"/>
      <c r="D2" s="367"/>
      <c r="E2" s="367"/>
      <c r="F2" s="367"/>
      <c r="G2" s="367"/>
      <c r="H2" s="367"/>
    </row>
    <row r="3" spans="1:8" x14ac:dyDescent="0.4">
      <c r="A3" s="366"/>
      <c r="B3" s="366"/>
      <c r="C3" s="366"/>
      <c r="D3" s="366"/>
      <c r="E3" s="366"/>
      <c r="F3" s="366"/>
      <c r="G3" s="366"/>
      <c r="H3" s="366"/>
    </row>
    <row r="4" spans="1:8" x14ac:dyDescent="0.4">
      <c r="A4" s="365" t="s">
        <v>99</v>
      </c>
      <c r="B4" s="365"/>
      <c r="C4" s="365"/>
      <c r="D4" s="365"/>
      <c r="E4" s="365"/>
      <c r="F4" s="365"/>
      <c r="G4" s="365"/>
      <c r="H4" s="365"/>
    </row>
    <row r="5" spans="1:8" x14ac:dyDescent="0.4">
      <c r="A5" s="366"/>
      <c r="B5" s="366"/>
      <c r="C5" s="366"/>
      <c r="D5" s="366"/>
      <c r="E5" s="366"/>
      <c r="F5" s="366"/>
      <c r="G5" s="366"/>
      <c r="H5" s="366"/>
    </row>
    <row r="6" spans="1:8" x14ac:dyDescent="0.4">
      <c r="A6" s="366" t="s">
        <v>103</v>
      </c>
      <c r="B6" s="366"/>
      <c r="C6" s="366"/>
      <c r="D6" s="366"/>
      <c r="E6" s="366"/>
      <c r="F6" s="366"/>
      <c r="G6" s="366"/>
      <c r="H6" s="366"/>
    </row>
    <row r="7" spans="1:8" x14ac:dyDescent="0.4">
      <c r="A7" s="369" t="s">
        <v>110</v>
      </c>
      <c r="B7" s="369"/>
      <c r="C7" s="369"/>
      <c r="D7" s="369"/>
      <c r="E7" s="369"/>
      <c r="F7" s="369"/>
      <c r="G7" s="369"/>
      <c r="H7" s="369"/>
    </row>
    <row r="8" spans="1:8" x14ac:dyDescent="0.4">
      <c r="A8" s="369" t="s">
        <v>111</v>
      </c>
      <c r="B8" s="369"/>
      <c r="C8" s="369"/>
      <c r="D8" s="369"/>
      <c r="E8" s="369"/>
      <c r="F8" s="369"/>
      <c r="G8" s="369"/>
      <c r="H8" s="369"/>
    </row>
    <row r="9" spans="1:8" x14ac:dyDescent="0.4">
      <c r="A9" s="366"/>
      <c r="B9" s="366"/>
      <c r="C9" s="366"/>
      <c r="D9" s="366"/>
      <c r="E9" s="366"/>
      <c r="F9" s="366"/>
      <c r="G9" s="366"/>
      <c r="H9" s="366"/>
    </row>
    <row r="10" spans="1:8" x14ac:dyDescent="0.4">
      <c r="A10" s="366" t="s">
        <v>104</v>
      </c>
      <c r="B10" s="366"/>
      <c r="C10" s="366"/>
      <c r="D10" s="366"/>
      <c r="E10" s="366"/>
      <c r="F10" s="366"/>
      <c r="G10" s="366"/>
      <c r="H10" s="366"/>
    </row>
    <row r="11" spans="1:8" x14ac:dyDescent="0.4">
      <c r="A11" s="70" t="s">
        <v>108</v>
      </c>
      <c r="B11" s="70"/>
      <c r="C11" s="70"/>
      <c r="D11" s="70"/>
    </row>
    <row r="12" spans="1:8" x14ac:dyDescent="0.4">
      <c r="A12" s="71" t="s">
        <v>121</v>
      </c>
      <c r="B12" s="71"/>
      <c r="C12" s="71"/>
      <c r="D12" s="71"/>
    </row>
    <row r="13" spans="1:8" x14ac:dyDescent="0.4">
      <c r="A13" s="366" t="s">
        <v>109</v>
      </c>
      <c r="B13" s="366"/>
      <c r="C13" s="366"/>
      <c r="D13" s="366"/>
      <c r="E13" s="366"/>
      <c r="F13" s="366"/>
      <c r="G13" s="366"/>
      <c r="H13" s="366"/>
    </row>
    <row r="14" spans="1:8" x14ac:dyDescent="0.4">
      <c r="A14" s="366"/>
      <c r="B14" s="366"/>
      <c r="C14" s="366"/>
      <c r="D14" s="366"/>
      <c r="E14" s="366"/>
      <c r="F14" s="366"/>
      <c r="G14" s="366"/>
      <c r="H14" s="366"/>
    </row>
    <row r="15" spans="1:8" x14ac:dyDescent="0.4">
      <c r="A15" s="366" t="s">
        <v>135</v>
      </c>
      <c r="B15" s="366"/>
      <c r="C15" s="366"/>
      <c r="D15" s="366"/>
      <c r="E15" s="366"/>
      <c r="F15" s="366"/>
      <c r="G15" s="366"/>
      <c r="H15" s="366"/>
    </row>
    <row r="16" spans="1:8" x14ac:dyDescent="0.4">
      <c r="A16" s="366" t="s">
        <v>133</v>
      </c>
      <c r="B16" s="366"/>
      <c r="C16" s="366"/>
      <c r="D16" s="366"/>
      <c r="E16" s="366"/>
      <c r="F16" s="366"/>
      <c r="G16" s="366"/>
      <c r="H16" s="366"/>
    </row>
    <row r="17" spans="1:8" x14ac:dyDescent="0.4">
      <c r="A17" s="366"/>
      <c r="B17" s="366"/>
      <c r="C17" s="366"/>
      <c r="D17" s="366"/>
      <c r="E17" s="366"/>
      <c r="F17" s="366"/>
      <c r="G17" s="366"/>
      <c r="H17" s="366"/>
    </row>
    <row r="18" spans="1:8" x14ac:dyDescent="0.4">
      <c r="A18" s="366" t="s">
        <v>105</v>
      </c>
      <c r="B18" s="366"/>
      <c r="C18" s="366"/>
      <c r="D18" s="366"/>
      <c r="E18" s="366"/>
      <c r="F18" s="366"/>
      <c r="G18" s="366"/>
      <c r="H18" s="366"/>
    </row>
    <row r="19" spans="1:8" x14ac:dyDescent="0.4">
      <c r="A19" s="366" t="s">
        <v>112</v>
      </c>
      <c r="B19" s="366"/>
      <c r="C19" s="366"/>
      <c r="D19" s="366"/>
      <c r="E19" s="366"/>
      <c r="F19" s="366"/>
      <c r="G19" s="366"/>
      <c r="H19" s="366"/>
    </row>
    <row r="20" spans="1:8" x14ac:dyDescent="0.4">
      <c r="A20" s="366" t="s">
        <v>113</v>
      </c>
      <c r="B20" s="366"/>
      <c r="C20" s="366"/>
      <c r="D20" s="366"/>
      <c r="E20" s="366"/>
      <c r="F20" s="366"/>
      <c r="G20" s="366"/>
      <c r="H20" s="366"/>
    </row>
    <row r="21" spans="1:8" x14ac:dyDescent="0.4">
      <c r="A21" s="366" t="s">
        <v>114</v>
      </c>
      <c r="B21" s="366"/>
      <c r="C21" s="366"/>
      <c r="D21" s="366"/>
      <c r="E21" s="366"/>
      <c r="F21" s="366"/>
      <c r="G21" s="366"/>
      <c r="H21" s="366"/>
    </row>
    <row r="22" spans="1:8" x14ac:dyDescent="0.4">
      <c r="A22" s="366"/>
      <c r="B22" s="366"/>
      <c r="C22" s="366"/>
      <c r="D22" s="366"/>
      <c r="E22" s="366"/>
      <c r="F22" s="366"/>
      <c r="G22" s="366"/>
      <c r="H22" s="366"/>
    </row>
    <row r="23" spans="1:8" x14ac:dyDescent="0.4">
      <c r="A23" s="366" t="s">
        <v>136</v>
      </c>
      <c r="B23" s="366"/>
      <c r="C23" s="366"/>
      <c r="D23" s="366"/>
      <c r="E23" s="366"/>
      <c r="F23" s="366"/>
      <c r="G23" s="366"/>
      <c r="H23" s="366"/>
    </row>
    <row r="24" spans="1:8" x14ac:dyDescent="0.4">
      <c r="A24" s="366" t="s">
        <v>134</v>
      </c>
      <c r="B24" s="366"/>
      <c r="C24" s="366"/>
      <c r="D24" s="366"/>
      <c r="E24" s="366"/>
      <c r="F24" s="366"/>
      <c r="G24" s="366"/>
      <c r="H24" s="366"/>
    </row>
    <row r="25" spans="1:8" x14ac:dyDescent="0.4">
      <c r="A25" s="366"/>
      <c r="B25" s="366"/>
      <c r="C25" s="366"/>
      <c r="D25" s="366"/>
      <c r="E25" s="366"/>
      <c r="F25" s="366"/>
      <c r="G25" s="366"/>
      <c r="H25" s="366"/>
    </row>
    <row r="26" spans="1:8" x14ac:dyDescent="0.4">
      <c r="A26" s="366" t="s">
        <v>106</v>
      </c>
      <c r="B26" s="366"/>
      <c r="C26" s="366"/>
      <c r="D26" s="366"/>
      <c r="E26" s="366"/>
      <c r="F26" s="366"/>
      <c r="G26" s="366"/>
      <c r="H26" s="366"/>
    </row>
    <row r="27" spans="1:8" x14ac:dyDescent="0.4">
      <c r="A27" s="366" t="s">
        <v>122</v>
      </c>
      <c r="B27" s="366"/>
      <c r="C27" s="366"/>
      <c r="D27" s="366"/>
      <c r="E27" s="366"/>
      <c r="F27" s="366"/>
      <c r="G27" s="366"/>
      <c r="H27" s="366"/>
    </row>
    <row r="28" spans="1:8" x14ac:dyDescent="0.4">
      <c r="A28" s="366" t="s">
        <v>115</v>
      </c>
      <c r="B28" s="366"/>
      <c r="C28" s="366"/>
      <c r="D28" s="366"/>
      <c r="E28" s="366"/>
      <c r="F28" s="366"/>
      <c r="G28" s="366"/>
      <c r="H28" s="366"/>
    </row>
    <row r="29" spans="1:8" x14ac:dyDescent="0.4">
      <c r="A29" s="366"/>
      <c r="B29" s="366"/>
      <c r="C29" s="366"/>
      <c r="D29" s="366"/>
      <c r="E29" s="366"/>
      <c r="F29" s="366"/>
      <c r="G29" s="366"/>
      <c r="H29" s="366"/>
    </row>
    <row r="30" spans="1:8" x14ac:dyDescent="0.4">
      <c r="A30" s="366" t="s">
        <v>107</v>
      </c>
      <c r="B30" s="366"/>
      <c r="C30" s="366"/>
      <c r="D30" s="366"/>
      <c r="E30" s="366"/>
      <c r="F30" s="366"/>
      <c r="G30" s="366"/>
      <c r="H30" s="366"/>
    </row>
    <row r="31" spans="1:8" x14ac:dyDescent="0.4">
      <c r="A31" s="366" t="s">
        <v>137</v>
      </c>
      <c r="B31" s="366"/>
      <c r="C31" s="366"/>
      <c r="D31" s="366"/>
      <c r="E31" s="366"/>
      <c r="F31" s="366"/>
      <c r="G31" s="366"/>
      <c r="H31" s="366"/>
    </row>
    <row r="32" spans="1:8" x14ac:dyDescent="0.4">
      <c r="A32" s="366" t="s">
        <v>116</v>
      </c>
      <c r="B32" s="366"/>
      <c r="C32" s="366"/>
      <c r="D32" s="366"/>
      <c r="E32" s="366"/>
      <c r="F32" s="366"/>
      <c r="G32" s="366"/>
      <c r="H32" s="366"/>
    </row>
    <row r="33" spans="1:8" x14ac:dyDescent="0.4">
      <c r="A33" s="366"/>
      <c r="B33" s="366"/>
      <c r="C33" s="366"/>
      <c r="D33" s="366"/>
      <c r="E33" s="366"/>
      <c r="F33" s="366"/>
      <c r="G33" s="366"/>
      <c r="H33" s="366"/>
    </row>
    <row r="34" spans="1:8" x14ac:dyDescent="0.4">
      <c r="A34" s="365" t="s">
        <v>102</v>
      </c>
      <c r="B34" s="365"/>
      <c r="C34" s="365"/>
      <c r="D34" s="365"/>
      <c r="E34" s="365"/>
      <c r="F34" s="365"/>
      <c r="G34" s="365"/>
      <c r="H34" s="365"/>
    </row>
    <row r="35" spans="1:8" x14ac:dyDescent="0.4">
      <c r="A35" s="69"/>
      <c r="B35" s="69"/>
      <c r="C35" s="69"/>
      <c r="D35" s="69"/>
      <c r="E35" s="69"/>
      <c r="F35" s="69"/>
      <c r="G35" s="69"/>
      <c r="H35" s="69"/>
    </row>
    <row r="36" spans="1:8" x14ac:dyDescent="0.4">
      <c r="A36" s="69"/>
      <c r="B36" s="69"/>
      <c r="C36" s="69"/>
      <c r="D36" s="69"/>
      <c r="E36" s="69"/>
      <c r="F36" s="69"/>
      <c r="G36" s="69"/>
      <c r="H36" s="69"/>
    </row>
    <row r="37" spans="1:8" x14ac:dyDescent="0.4">
      <c r="A37" s="366"/>
      <c r="B37" s="366"/>
      <c r="C37" s="366"/>
      <c r="D37" s="366"/>
      <c r="E37" s="366"/>
      <c r="F37" s="366"/>
      <c r="G37" s="366"/>
      <c r="H37" s="366"/>
    </row>
    <row r="38" spans="1:8" x14ac:dyDescent="0.4">
      <c r="A38" s="366"/>
      <c r="B38" s="366"/>
      <c r="C38" s="366"/>
      <c r="D38" s="366"/>
      <c r="E38" s="366"/>
      <c r="F38" s="366"/>
      <c r="G38" s="366"/>
      <c r="H38" s="366"/>
    </row>
    <row r="39" spans="1:8" x14ac:dyDescent="0.4">
      <c r="A39" s="365" t="s">
        <v>120</v>
      </c>
      <c r="B39" s="365"/>
      <c r="C39" s="365"/>
      <c r="D39" s="365"/>
      <c r="E39" s="365"/>
      <c r="F39" s="365"/>
      <c r="G39" s="365"/>
      <c r="H39" s="365"/>
    </row>
    <row r="40" spans="1:8" x14ac:dyDescent="0.4">
      <c r="A40" s="365" t="s">
        <v>119</v>
      </c>
      <c r="B40" s="365"/>
      <c r="C40" s="365"/>
      <c r="D40" s="365"/>
      <c r="E40" s="365"/>
      <c r="F40" s="365"/>
      <c r="G40" s="365"/>
      <c r="H40" s="365"/>
    </row>
    <row r="41" spans="1:8" x14ac:dyDescent="0.4">
      <c r="A41" s="365" t="s">
        <v>118</v>
      </c>
      <c r="B41" s="365"/>
      <c r="C41" s="365"/>
      <c r="D41" s="365"/>
      <c r="E41" s="365"/>
      <c r="F41" s="365"/>
      <c r="G41" s="365"/>
      <c r="H41" s="365"/>
    </row>
    <row r="42" spans="1:8" x14ac:dyDescent="0.4">
      <c r="A42" s="365" t="s">
        <v>117</v>
      </c>
      <c r="B42" s="365"/>
      <c r="C42" s="365"/>
      <c r="D42" s="365"/>
      <c r="E42" s="365"/>
      <c r="F42" s="365"/>
      <c r="G42" s="365"/>
      <c r="H42" s="365"/>
    </row>
  </sheetData>
  <mergeCells count="38">
    <mergeCell ref="A2:H2"/>
    <mergeCell ref="A1:H1"/>
    <mergeCell ref="A14:H14"/>
    <mergeCell ref="A13:H13"/>
    <mergeCell ref="A10:H10"/>
    <mergeCell ref="A8:H8"/>
    <mergeCell ref="A7:H7"/>
    <mergeCell ref="A27:H27"/>
    <mergeCell ref="A6:H6"/>
    <mergeCell ref="A5:H5"/>
    <mergeCell ref="A4:H4"/>
    <mergeCell ref="A3:H3"/>
    <mergeCell ref="A21:H21"/>
    <mergeCell ref="A19:H19"/>
    <mergeCell ref="A18:H18"/>
    <mergeCell ref="A16:H16"/>
    <mergeCell ref="A15:H15"/>
    <mergeCell ref="A22:H22"/>
    <mergeCell ref="A23:H23"/>
    <mergeCell ref="A24:H24"/>
    <mergeCell ref="A25:H25"/>
    <mergeCell ref="A26:H26"/>
    <mergeCell ref="A42:H42"/>
    <mergeCell ref="A9:H9"/>
    <mergeCell ref="A17:H17"/>
    <mergeCell ref="A20:H20"/>
    <mergeCell ref="A34:H34"/>
    <mergeCell ref="A37:H37"/>
    <mergeCell ref="A38:H38"/>
    <mergeCell ref="A39:H39"/>
    <mergeCell ref="A40:H40"/>
    <mergeCell ref="A41:H41"/>
    <mergeCell ref="A28:H28"/>
    <mergeCell ref="A29:H29"/>
    <mergeCell ref="A30:H30"/>
    <mergeCell ref="A31:H31"/>
    <mergeCell ref="A32:H32"/>
    <mergeCell ref="A33:H33"/>
  </mergeCells>
  <phoneticPr fontId="3"/>
  <pageMargins left="0.70866141732283472" right="0.70866141732283472" top="0.74803149606299213" bottom="0.15748031496062992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6B393-C392-4EAE-9740-C4B9B5E3C38A}">
  <sheetPr codeName="Sheet12"/>
  <dimension ref="A1:AZ75"/>
  <sheetViews>
    <sheetView showGridLines="0" zoomScaleNormal="100" workbookViewId="0">
      <selection activeCell="K21" sqref="K21:Z21"/>
    </sheetView>
  </sheetViews>
  <sheetFormatPr defaultColWidth="3" defaultRowHeight="19.5" customHeight="1" x14ac:dyDescent="0.4"/>
  <cols>
    <col min="1" max="44" width="3" style="4" customWidth="1"/>
    <col min="45" max="47" width="3" style="1"/>
    <col min="48" max="48" width="3" style="1" customWidth="1"/>
    <col min="49" max="49" width="8.5" style="2" hidden="1" customWidth="1"/>
    <col min="50" max="50" width="7.5" style="3" hidden="1" customWidth="1"/>
    <col min="51" max="52" width="6.5" style="3" hidden="1" customWidth="1"/>
    <col min="53" max="56" width="3" style="1"/>
    <col min="57" max="57" width="3" style="1" customWidth="1"/>
    <col min="58" max="16384" width="3" style="1"/>
  </cols>
  <sheetData>
    <row r="1" spans="1:52" ht="27" customHeight="1" x14ac:dyDescent="0.4">
      <c r="O1" s="5"/>
      <c r="P1" s="128">
        <v>2023</v>
      </c>
      <c r="Q1" s="128"/>
      <c r="R1" s="128"/>
      <c r="S1" s="6" t="s">
        <v>0</v>
      </c>
      <c r="T1" s="128">
        <v>8</v>
      </c>
      <c r="U1" s="128"/>
      <c r="V1" s="6" t="s">
        <v>25</v>
      </c>
      <c r="W1" s="439">
        <v>31</v>
      </c>
      <c r="X1" s="439"/>
      <c r="Y1" s="6" t="s">
        <v>24</v>
      </c>
      <c r="Z1" s="6" t="s">
        <v>23</v>
      </c>
      <c r="AA1" s="129" t="s">
        <v>128</v>
      </c>
      <c r="AB1" s="129"/>
      <c r="AC1" s="129"/>
      <c r="AD1" s="129"/>
      <c r="AE1" s="129"/>
      <c r="AF1" s="7"/>
      <c r="AG1" s="7"/>
      <c r="AH1" s="443" t="s">
        <v>130</v>
      </c>
      <c r="AI1" s="443"/>
      <c r="AJ1" s="443"/>
      <c r="AK1" s="444">
        <v>45159</v>
      </c>
      <c r="AL1" s="444"/>
      <c r="AM1" s="444"/>
      <c r="AN1" s="444"/>
      <c r="AO1" s="444"/>
      <c r="AP1" s="444"/>
      <c r="AQ1" s="444"/>
      <c r="AR1" s="444"/>
      <c r="AW1" s="2" t="s">
        <v>72</v>
      </c>
    </row>
    <row r="2" spans="1:52" ht="23.25" customHeight="1" x14ac:dyDescent="0.4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52" ht="13.5" customHeight="1" x14ac:dyDescent="0.4">
      <c r="A3" s="119" t="s">
        <v>41</v>
      </c>
      <c r="B3" s="119"/>
      <c r="C3" s="119"/>
      <c r="D3" s="119"/>
      <c r="E3" s="119"/>
      <c r="F3" s="119"/>
      <c r="G3" s="119"/>
      <c r="H3" s="440">
        <v>104001</v>
      </c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2" t="s">
        <v>123</v>
      </c>
      <c r="T3" s="442"/>
      <c r="U3" s="442"/>
      <c r="V3" s="442"/>
      <c r="W3" s="120">
        <v>11111</v>
      </c>
      <c r="X3" s="120"/>
      <c r="Y3" s="120"/>
      <c r="Z3" s="120"/>
      <c r="AA3" s="120"/>
      <c r="AC3" s="8"/>
      <c r="AD3" s="119" t="s">
        <v>35</v>
      </c>
      <c r="AE3" s="119"/>
      <c r="AF3" s="119"/>
      <c r="AG3" s="119"/>
      <c r="AH3" s="119"/>
      <c r="AI3" s="119"/>
      <c r="AJ3" s="21" t="s">
        <v>26</v>
      </c>
      <c r="AK3" s="438">
        <v>1</v>
      </c>
      <c r="AL3" s="438"/>
      <c r="AM3" s="438"/>
      <c r="AN3" s="438"/>
      <c r="AO3" s="438"/>
      <c r="AP3" s="438"/>
      <c r="AQ3" s="438"/>
      <c r="AR3" s="438"/>
    </row>
    <row r="4" spans="1:52" ht="18.75" customHeight="1" x14ac:dyDescent="0.4">
      <c r="A4" s="119"/>
      <c r="B4" s="119"/>
      <c r="C4" s="119"/>
      <c r="D4" s="119"/>
      <c r="E4" s="119"/>
      <c r="F4" s="119"/>
      <c r="G4" s="119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36"/>
      <c r="T4" s="37"/>
      <c r="U4" s="37"/>
      <c r="V4" s="37"/>
      <c r="W4" s="37"/>
      <c r="X4" s="37"/>
      <c r="Y4" s="37"/>
      <c r="Z4" s="37"/>
      <c r="AA4" s="37"/>
      <c r="AC4" s="8"/>
      <c r="AD4" s="119" t="s">
        <v>73</v>
      </c>
      <c r="AE4" s="119"/>
      <c r="AF4" s="429" t="s">
        <v>91</v>
      </c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</row>
    <row r="5" spans="1:52" ht="18.75" customHeight="1" x14ac:dyDescent="0.4">
      <c r="G5" s="4" t="s">
        <v>2</v>
      </c>
      <c r="N5" s="9"/>
      <c r="T5" s="38"/>
      <c r="U5" s="38"/>
      <c r="V5" s="38"/>
      <c r="W5" s="38"/>
      <c r="X5" s="38"/>
      <c r="Y5" s="38"/>
      <c r="Z5" s="38"/>
      <c r="AA5" s="38"/>
      <c r="AC5" s="8"/>
      <c r="AF5" s="429" t="s">
        <v>92</v>
      </c>
      <c r="AG5" s="429"/>
      <c r="AH5" s="429"/>
      <c r="AI5" s="429"/>
      <c r="AJ5" s="429"/>
      <c r="AK5" s="429"/>
      <c r="AL5" s="429"/>
      <c r="AM5" s="429"/>
      <c r="AN5" s="429"/>
      <c r="AO5" s="429"/>
      <c r="AP5" s="429"/>
      <c r="AQ5" s="429"/>
      <c r="AR5" s="429"/>
    </row>
    <row r="6" spans="1:52" ht="18.75" customHeight="1" x14ac:dyDescent="0.4">
      <c r="A6" s="9"/>
      <c r="B6" s="9"/>
      <c r="C6" s="9"/>
      <c r="D6" s="9"/>
      <c r="E6" s="9"/>
      <c r="F6" s="9"/>
      <c r="G6" s="430" t="s">
        <v>85</v>
      </c>
      <c r="H6" s="430"/>
      <c r="I6" s="430"/>
      <c r="J6" s="430"/>
      <c r="K6" s="430"/>
      <c r="L6" s="430"/>
      <c r="M6" s="430"/>
      <c r="N6" s="430"/>
      <c r="O6" s="430"/>
      <c r="P6" s="430"/>
      <c r="Q6" s="431">
        <f>W12</f>
        <v>2246744</v>
      </c>
      <c r="R6" s="432"/>
      <c r="S6" s="432"/>
      <c r="T6" s="432"/>
      <c r="U6" s="432"/>
      <c r="V6" s="432"/>
      <c r="W6" s="432"/>
      <c r="X6" s="432"/>
      <c r="Y6" s="432"/>
      <c r="Z6" s="433"/>
      <c r="AA6" s="39"/>
      <c r="AC6" s="8"/>
      <c r="AD6" s="119" t="s">
        <v>74</v>
      </c>
      <c r="AE6" s="119"/>
      <c r="AF6" s="429" t="s">
        <v>100</v>
      </c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</row>
    <row r="7" spans="1:52" ht="18.75" customHeight="1" x14ac:dyDescent="0.4"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4"/>
      <c r="R7" s="435"/>
      <c r="S7" s="435"/>
      <c r="T7" s="435"/>
      <c r="U7" s="435"/>
      <c r="V7" s="435"/>
      <c r="W7" s="435"/>
      <c r="X7" s="435"/>
      <c r="Y7" s="435"/>
      <c r="Z7" s="436"/>
      <c r="AA7" s="37"/>
      <c r="AD7" s="192" t="s">
        <v>75</v>
      </c>
      <c r="AE7" s="192"/>
      <c r="AF7" s="429" t="s">
        <v>93</v>
      </c>
      <c r="AG7" s="429"/>
      <c r="AH7" s="429"/>
      <c r="AI7" s="429"/>
      <c r="AJ7" s="429"/>
      <c r="AK7" s="429"/>
      <c r="AL7" s="429"/>
      <c r="AM7" s="429"/>
      <c r="AN7" s="429"/>
      <c r="AO7" s="429"/>
      <c r="AP7" s="140" t="s">
        <v>20</v>
      </c>
      <c r="AQ7" s="140"/>
      <c r="AR7" s="140"/>
    </row>
    <row r="8" spans="1:52" ht="18.75" customHeight="1" x14ac:dyDescent="0.4">
      <c r="K8" s="54"/>
      <c r="L8" s="54"/>
      <c r="M8" s="54"/>
      <c r="N8" s="54"/>
      <c r="O8" s="54"/>
      <c r="P8" s="54"/>
      <c r="Q8" s="54"/>
      <c r="R8" s="54"/>
      <c r="W8" s="54"/>
      <c r="AA8" s="40"/>
      <c r="AD8" s="154" t="s">
        <v>76</v>
      </c>
      <c r="AE8" s="154"/>
      <c r="AF8" s="437" t="s">
        <v>62</v>
      </c>
      <c r="AG8" s="437"/>
      <c r="AH8" s="437"/>
      <c r="AI8" s="437"/>
      <c r="AJ8" s="437"/>
      <c r="AK8" s="437"/>
      <c r="AL8" s="437"/>
      <c r="AM8" s="437"/>
      <c r="AN8" s="437"/>
      <c r="AO8" s="437"/>
      <c r="AP8" s="245"/>
      <c r="AQ8" s="245"/>
      <c r="AR8" s="245"/>
    </row>
    <row r="9" spans="1:52" ht="18.75" customHeight="1" x14ac:dyDescent="0.4">
      <c r="G9" s="445"/>
      <c r="H9" s="445"/>
      <c r="I9" s="445"/>
      <c r="J9" s="445"/>
      <c r="K9" s="446">
        <v>0.1</v>
      </c>
      <c r="L9" s="447"/>
      <c r="M9" s="447"/>
      <c r="N9" s="447"/>
      <c r="O9" s="448" t="s">
        <v>86</v>
      </c>
      <c r="P9" s="448"/>
      <c r="Q9" s="448"/>
      <c r="R9" s="448"/>
      <c r="S9" s="448" t="s">
        <v>87</v>
      </c>
      <c r="T9" s="448"/>
      <c r="U9" s="448"/>
      <c r="V9" s="448"/>
      <c r="W9" s="447" t="s">
        <v>88</v>
      </c>
      <c r="X9" s="447"/>
      <c r="Y9" s="447"/>
      <c r="Z9" s="447"/>
      <c r="AD9" s="166" t="s">
        <v>19</v>
      </c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8"/>
    </row>
    <row r="10" spans="1:52" ht="18.75" customHeight="1" x14ac:dyDescent="0.4">
      <c r="G10" s="449" t="s">
        <v>79</v>
      </c>
      <c r="H10" s="449"/>
      <c r="I10" s="449"/>
      <c r="J10" s="449"/>
      <c r="K10" s="450" cm="1">
        <f t="array" ref="K10">SUM(IF(AF16:AF25=10,AM16:AM25))</f>
        <v>2024372</v>
      </c>
      <c r="L10" s="450" cm="1">
        <f t="array" ref="L10">SUM(IF(AG19:AG28=10,AN19:AN28))</f>
        <v>0</v>
      </c>
      <c r="M10" s="450" cm="1">
        <f t="array" ref="M10">SUM(IF(AH19:AH28=10,AO19:AO28))</f>
        <v>0</v>
      </c>
      <c r="N10" s="450" cm="1">
        <f t="array" ref="N10">SUM(IF(AI19:AI28=10,AP19:AP28))</f>
        <v>0</v>
      </c>
      <c r="O10" s="451" cm="1">
        <f t="array" ref="O10">SUM(IF(AF16:AF25=8,AM16:AM25))</f>
        <v>14000</v>
      </c>
      <c r="P10" s="451" cm="1">
        <f t="array" ref="P10">SUM(IF(AG19:AG28=8,AN19:AN28))</f>
        <v>0</v>
      </c>
      <c r="Q10" s="451" cm="1">
        <f t="array" ref="Q10">SUM(IF(AH19:AH28=8,AO19:AO28))</f>
        <v>0</v>
      </c>
      <c r="R10" s="451" cm="1">
        <f t="array" ref="R10">SUM(IF(AI19:AI28=8,AP19:AP28))</f>
        <v>0</v>
      </c>
      <c r="S10" s="452" cm="1">
        <f t="array" ref="S10">SUM(IF(AF16:AF25="非",AM16:AM25))</f>
        <v>4815</v>
      </c>
      <c r="T10" s="452" cm="1">
        <f t="array" ref="T10">SUM(IF(AG19:AG28="非",AN19:AN28))</f>
        <v>0</v>
      </c>
      <c r="U10" s="452" cm="1">
        <f t="array" ref="U10">SUM(IF(AH19:AH28="非",AO19:AO28))</f>
        <v>0</v>
      </c>
      <c r="V10" s="452" cm="1">
        <f t="array" ref="V10">SUM(IF(AI19:AI28="非",AP19:AP28))</f>
        <v>0</v>
      </c>
      <c r="W10" s="453">
        <f>SUM(K10:V10)</f>
        <v>2043187</v>
      </c>
      <c r="X10" s="453"/>
      <c r="Y10" s="453"/>
      <c r="Z10" s="453"/>
      <c r="AA10" s="41"/>
      <c r="AD10" s="420" t="s">
        <v>94</v>
      </c>
      <c r="AE10" s="421"/>
      <c r="AF10" s="421"/>
      <c r="AG10" s="421"/>
      <c r="AH10" s="421"/>
      <c r="AI10" s="422" t="s">
        <v>78</v>
      </c>
      <c r="AJ10" s="333"/>
      <c r="AK10" s="333"/>
      <c r="AL10" s="334"/>
      <c r="AM10" s="423" t="s">
        <v>95</v>
      </c>
      <c r="AN10" s="424"/>
      <c r="AO10" s="424"/>
      <c r="AP10" s="424"/>
      <c r="AQ10" s="425" t="s">
        <v>67</v>
      </c>
      <c r="AR10" s="168"/>
    </row>
    <row r="11" spans="1:52" ht="18.75" customHeight="1" x14ac:dyDescent="0.4">
      <c r="G11" s="454" t="s">
        <v>80</v>
      </c>
      <c r="H11" s="454"/>
      <c r="I11" s="454"/>
      <c r="J11" s="454"/>
      <c r="K11" s="455">
        <v>202437</v>
      </c>
      <c r="L11" s="455">
        <f t="shared" ref="L11:N11" si="0">ROUNDDOWN(L10*0.1,0)</f>
        <v>0</v>
      </c>
      <c r="M11" s="455">
        <f t="shared" si="0"/>
        <v>0</v>
      </c>
      <c r="N11" s="455">
        <f t="shared" si="0"/>
        <v>0</v>
      </c>
      <c r="O11" s="456">
        <v>1120</v>
      </c>
      <c r="P11" s="456">
        <f t="shared" ref="P11:R11" si="1">ROUNDDOWN(P10*0.08,0)</f>
        <v>0</v>
      </c>
      <c r="Q11" s="456">
        <f t="shared" si="1"/>
        <v>0</v>
      </c>
      <c r="R11" s="456">
        <f t="shared" si="1"/>
        <v>0</v>
      </c>
      <c r="S11" s="457" t="s">
        <v>56</v>
      </c>
      <c r="T11" s="457" t="s">
        <v>84</v>
      </c>
      <c r="U11" s="457" t="s">
        <v>84</v>
      </c>
      <c r="V11" s="457" t="s">
        <v>84</v>
      </c>
      <c r="W11" s="458">
        <f>SUM(K11:V11)</f>
        <v>203557</v>
      </c>
      <c r="X11" s="458"/>
      <c r="Y11" s="458"/>
      <c r="Z11" s="458"/>
      <c r="AA11" s="41"/>
      <c r="AD11" s="272" t="s">
        <v>66</v>
      </c>
      <c r="AE11" s="459"/>
      <c r="AF11" s="172" t="s">
        <v>96</v>
      </c>
      <c r="AG11" s="172"/>
      <c r="AH11" s="460"/>
      <c r="AI11" s="269" t="s">
        <v>77</v>
      </c>
      <c r="AJ11" s="270"/>
      <c r="AK11" s="270"/>
      <c r="AL11" s="270"/>
      <c r="AM11" s="461">
        <v>111</v>
      </c>
      <c r="AN11" s="462"/>
      <c r="AO11" s="462"/>
      <c r="AP11" s="462"/>
      <c r="AQ11" s="462"/>
      <c r="AR11" s="463"/>
    </row>
    <row r="12" spans="1:52" ht="18.75" customHeight="1" x14ac:dyDescent="0.4">
      <c r="G12" s="464" t="s">
        <v>33</v>
      </c>
      <c r="H12" s="464"/>
      <c r="I12" s="464"/>
      <c r="J12" s="464"/>
      <c r="K12" s="465">
        <f>+K10+K11</f>
        <v>2226809</v>
      </c>
      <c r="L12" s="465">
        <f t="shared" ref="L12:R12" si="2">+L10+L11</f>
        <v>0</v>
      </c>
      <c r="M12" s="465">
        <f t="shared" si="2"/>
        <v>0</v>
      </c>
      <c r="N12" s="465">
        <f t="shared" si="2"/>
        <v>0</v>
      </c>
      <c r="O12" s="466">
        <f>+O10+O11</f>
        <v>15120</v>
      </c>
      <c r="P12" s="466">
        <f t="shared" si="2"/>
        <v>0</v>
      </c>
      <c r="Q12" s="466">
        <f t="shared" si="2"/>
        <v>0</v>
      </c>
      <c r="R12" s="466">
        <f t="shared" si="2"/>
        <v>0</v>
      </c>
      <c r="S12" s="466">
        <f>S10</f>
        <v>4815</v>
      </c>
      <c r="T12" s="466">
        <f t="shared" ref="T12:V12" si="3">T10</f>
        <v>0</v>
      </c>
      <c r="U12" s="466">
        <f t="shared" si="3"/>
        <v>0</v>
      </c>
      <c r="V12" s="466">
        <f t="shared" si="3"/>
        <v>0</v>
      </c>
      <c r="W12" s="466">
        <f>SUM(K12:V12)</f>
        <v>2246744</v>
      </c>
      <c r="X12" s="466"/>
      <c r="Y12" s="466"/>
      <c r="Z12" s="466"/>
      <c r="AD12" s="155" t="s">
        <v>11</v>
      </c>
      <c r="AE12" s="467" t="s">
        <v>64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7"/>
    </row>
    <row r="13" spans="1:52" ht="18.75" customHeight="1" x14ac:dyDescent="0.4">
      <c r="N13" s="25"/>
      <c r="AD13" s="155"/>
      <c r="AE13" s="46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9"/>
    </row>
    <row r="14" spans="1:52" ht="13.5" x14ac:dyDescent="0.4"/>
    <row r="15" spans="1:52" ht="27.75" customHeight="1" x14ac:dyDescent="0.4">
      <c r="A15" s="409" t="s">
        <v>124</v>
      </c>
      <c r="B15" s="410"/>
      <c r="C15" s="410"/>
      <c r="D15" s="410"/>
      <c r="E15" s="410"/>
      <c r="F15" s="410"/>
      <c r="G15" s="410"/>
      <c r="H15" s="411"/>
      <c r="I15" s="418" t="s">
        <v>90</v>
      </c>
      <c r="J15" s="419"/>
      <c r="K15" s="469" t="s">
        <v>97</v>
      </c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1"/>
      <c r="AA15" s="16" t="s">
        <v>4</v>
      </c>
      <c r="AB15" s="17"/>
      <c r="AC15" s="19"/>
      <c r="AD15" s="16" t="s">
        <v>5</v>
      </c>
      <c r="AE15" s="18"/>
      <c r="AF15" s="16" t="s">
        <v>10</v>
      </c>
      <c r="AG15" s="19"/>
      <c r="AH15" s="20" t="s">
        <v>6</v>
      </c>
      <c r="AI15" s="18"/>
      <c r="AJ15" s="18"/>
      <c r="AK15" s="18"/>
      <c r="AL15" s="19"/>
      <c r="AM15" s="20" t="s">
        <v>7</v>
      </c>
      <c r="AN15" s="18"/>
      <c r="AO15" s="18"/>
      <c r="AP15" s="18"/>
      <c r="AQ15" s="18"/>
      <c r="AR15" s="19"/>
    </row>
    <row r="16" spans="1:52" ht="27.75" customHeight="1" x14ac:dyDescent="0.4">
      <c r="A16" s="412"/>
      <c r="B16" s="413"/>
      <c r="C16" s="413"/>
      <c r="D16" s="413"/>
      <c r="E16" s="413"/>
      <c r="F16" s="413"/>
      <c r="G16" s="413"/>
      <c r="H16" s="414"/>
      <c r="I16" s="42">
        <v>1</v>
      </c>
      <c r="J16" s="43">
        <v>31</v>
      </c>
      <c r="K16" s="472" t="s">
        <v>125</v>
      </c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4"/>
      <c r="AA16" s="201">
        <v>1</v>
      </c>
      <c r="AB16" s="202"/>
      <c r="AC16" s="203"/>
      <c r="AD16" s="211" t="s">
        <v>49</v>
      </c>
      <c r="AE16" s="211"/>
      <c r="AF16" s="426">
        <v>10</v>
      </c>
      <c r="AG16" s="427"/>
      <c r="AH16" s="428">
        <v>2000000</v>
      </c>
      <c r="AI16" s="428"/>
      <c r="AJ16" s="428"/>
      <c r="AK16" s="428"/>
      <c r="AL16" s="428"/>
      <c r="AM16" s="215">
        <f>IF(AND(AA16=0,AH16=0),"",ROUNDDOWN(AA16*AH16,0))</f>
        <v>2000000</v>
      </c>
      <c r="AN16" s="215"/>
      <c r="AO16" s="215"/>
      <c r="AP16" s="215"/>
      <c r="AQ16" s="215"/>
      <c r="AR16" s="215"/>
      <c r="AW16" s="2">
        <f>IF($AF16="非",0,IF($AF16=8,ROUNDDOWN($AH16*0.08,0),ROUNDDOWN($AH16*0.1,0)))</f>
        <v>200000</v>
      </c>
      <c r="AX16" s="24">
        <f>IF($AH16="","",$AF16)</f>
        <v>10</v>
      </c>
      <c r="AZ16" s="34"/>
    </row>
    <row r="17" spans="1:52" ht="27.75" customHeight="1" x14ac:dyDescent="0.4">
      <c r="A17" s="412"/>
      <c r="B17" s="413"/>
      <c r="C17" s="413"/>
      <c r="D17" s="413"/>
      <c r="E17" s="413"/>
      <c r="F17" s="413"/>
      <c r="G17" s="413"/>
      <c r="H17" s="414"/>
      <c r="I17" s="44">
        <v>1</v>
      </c>
      <c r="J17" s="45">
        <v>31</v>
      </c>
      <c r="K17" s="370" t="s">
        <v>126</v>
      </c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2"/>
      <c r="AA17" s="208">
        <v>3</v>
      </c>
      <c r="AB17" s="209"/>
      <c r="AC17" s="210"/>
      <c r="AD17" s="216" t="s">
        <v>69</v>
      </c>
      <c r="AE17" s="216"/>
      <c r="AF17" s="407">
        <v>10</v>
      </c>
      <c r="AG17" s="408"/>
      <c r="AH17" s="403">
        <v>124</v>
      </c>
      <c r="AI17" s="403"/>
      <c r="AJ17" s="403"/>
      <c r="AK17" s="403"/>
      <c r="AL17" s="403"/>
      <c r="AM17" s="220">
        <f>IF(AND(AA17=0,AH17=0),"",ROUNDDOWN(AA17*AH17,0))</f>
        <v>372</v>
      </c>
      <c r="AN17" s="220"/>
      <c r="AO17" s="220"/>
      <c r="AP17" s="220"/>
      <c r="AQ17" s="220"/>
      <c r="AR17" s="220"/>
      <c r="AW17" s="2">
        <f>IF($AF17="非",0,IF($AF17=8,ROUNDDOWN($AH17*0.08,0),ROUNDDOWN($AH17*0.1,0)))</f>
        <v>12</v>
      </c>
      <c r="AX17" s="24">
        <f t="shared" ref="AX17:AX25" si="4">IF($AH17="","",$AF17)</f>
        <v>10</v>
      </c>
      <c r="AZ17" s="34"/>
    </row>
    <row r="18" spans="1:52" ht="27.75" customHeight="1" x14ac:dyDescent="0.4">
      <c r="A18" s="412"/>
      <c r="B18" s="413"/>
      <c r="C18" s="413"/>
      <c r="D18" s="413"/>
      <c r="E18" s="413"/>
      <c r="F18" s="413"/>
      <c r="G18" s="413"/>
      <c r="H18" s="414"/>
      <c r="I18" s="44">
        <v>1</v>
      </c>
      <c r="J18" s="45">
        <v>31</v>
      </c>
      <c r="K18" s="370" t="s">
        <v>127</v>
      </c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2"/>
      <c r="AA18" s="208">
        <v>150</v>
      </c>
      <c r="AB18" s="209"/>
      <c r="AC18" s="210"/>
      <c r="AD18" s="216" t="s">
        <v>70</v>
      </c>
      <c r="AE18" s="216"/>
      <c r="AF18" s="407" t="s">
        <v>68</v>
      </c>
      <c r="AG18" s="408"/>
      <c r="AH18" s="403">
        <v>32.1</v>
      </c>
      <c r="AI18" s="403"/>
      <c r="AJ18" s="403"/>
      <c r="AK18" s="403"/>
      <c r="AL18" s="403"/>
      <c r="AM18" s="220">
        <f t="shared" ref="AM18:AM25" si="5">IF(AND(AA18=0,AH18=0),"",ROUNDDOWN(AA18*AH18,0))</f>
        <v>4815</v>
      </c>
      <c r="AN18" s="220"/>
      <c r="AO18" s="220"/>
      <c r="AP18" s="220"/>
      <c r="AQ18" s="220"/>
      <c r="AR18" s="220"/>
      <c r="AW18" s="2">
        <f>IF($AF18="非",0,IF($AF18=8,ROUNDDOWN($AH18*0.08,0),ROUNDDOWN($AH18*0.1,0)))</f>
        <v>0</v>
      </c>
      <c r="AX18" s="24" t="str">
        <f t="shared" si="4"/>
        <v>非</v>
      </c>
    </row>
    <row r="19" spans="1:52" ht="27.75" customHeight="1" x14ac:dyDescent="0.4">
      <c r="A19" s="412"/>
      <c r="B19" s="413"/>
      <c r="C19" s="413"/>
      <c r="D19" s="413"/>
      <c r="E19" s="413"/>
      <c r="F19" s="413"/>
      <c r="G19" s="413"/>
      <c r="H19" s="414"/>
      <c r="I19" s="44">
        <v>1</v>
      </c>
      <c r="J19" s="45">
        <v>31</v>
      </c>
      <c r="K19" s="370" t="s">
        <v>57</v>
      </c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2"/>
      <c r="AA19" s="208">
        <v>16</v>
      </c>
      <c r="AB19" s="209"/>
      <c r="AC19" s="210"/>
      <c r="AD19" s="216" t="s">
        <v>58</v>
      </c>
      <c r="AE19" s="216"/>
      <c r="AF19" s="407">
        <v>10</v>
      </c>
      <c r="AG19" s="408"/>
      <c r="AH19" s="403">
        <v>1527</v>
      </c>
      <c r="AI19" s="403"/>
      <c r="AJ19" s="403"/>
      <c r="AK19" s="403"/>
      <c r="AL19" s="403"/>
      <c r="AM19" s="220">
        <f>IF(AND(AA19=0,AH19=0),"",ROUNDDOWN(AA19*AH19,0))</f>
        <v>24432</v>
      </c>
      <c r="AN19" s="220"/>
      <c r="AO19" s="220"/>
      <c r="AP19" s="220"/>
      <c r="AQ19" s="220"/>
      <c r="AR19" s="220"/>
      <c r="AW19" s="2">
        <f t="shared" ref="AW19:AW25" si="6">IF($AF19="非",0,IF($AF19=8,ROUNDDOWN($AH19*0.08,0),ROUNDDOWN($AH19*0.1,0)))</f>
        <v>152</v>
      </c>
      <c r="AX19" s="24">
        <f t="shared" si="4"/>
        <v>10</v>
      </c>
    </row>
    <row r="20" spans="1:52" ht="27.75" customHeight="1" x14ac:dyDescent="0.4">
      <c r="A20" s="412"/>
      <c r="B20" s="413"/>
      <c r="C20" s="413"/>
      <c r="D20" s="413"/>
      <c r="E20" s="413"/>
      <c r="F20" s="413"/>
      <c r="G20" s="413"/>
      <c r="H20" s="414"/>
      <c r="I20" s="44">
        <v>1</v>
      </c>
      <c r="J20" s="45">
        <v>31</v>
      </c>
      <c r="K20" s="370" t="s">
        <v>71</v>
      </c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2"/>
      <c r="AA20" s="208">
        <v>1</v>
      </c>
      <c r="AB20" s="209"/>
      <c r="AC20" s="210"/>
      <c r="AD20" s="216" t="s">
        <v>49</v>
      </c>
      <c r="AE20" s="216"/>
      <c r="AF20" s="407">
        <v>10</v>
      </c>
      <c r="AG20" s="408"/>
      <c r="AH20" s="403">
        <v>-432</v>
      </c>
      <c r="AI20" s="403"/>
      <c r="AJ20" s="403"/>
      <c r="AK20" s="403"/>
      <c r="AL20" s="403"/>
      <c r="AM20" s="220">
        <f t="shared" si="5"/>
        <v>-432</v>
      </c>
      <c r="AN20" s="220"/>
      <c r="AO20" s="220"/>
      <c r="AP20" s="220"/>
      <c r="AQ20" s="220"/>
      <c r="AR20" s="220"/>
      <c r="AW20" s="2">
        <f t="shared" si="6"/>
        <v>-43</v>
      </c>
      <c r="AX20" s="24">
        <f t="shared" si="4"/>
        <v>10</v>
      </c>
    </row>
    <row r="21" spans="1:52" ht="27.75" customHeight="1" x14ac:dyDescent="0.4">
      <c r="A21" s="412"/>
      <c r="B21" s="413"/>
      <c r="C21" s="413"/>
      <c r="D21" s="413"/>
      <c r="E21" s="413"/>
      <c r="F21" s="413"/>
      <c r="G21" s="413"/>
      <c r="H21" s="414"/>
      <c r="I21" s="44">
        <v>1</v>
      </c>
      <c r="J21" s="45">
        <v>31</v>
      </c>
      <c r="K21" s="370" t="s">
        <v>81</v>
      </c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2"/>
      <c r="AA21" s="208">
        <v>4</v>
      </c>
      <c r="AB21" s="209"/>
      <c r="AC21" s="210"/>
      <c r="AD21" s="216" t="s">
        <v>82</v>
      </c>
      <c r="AE21" s="216"/>
      <c r="AF21" s="407">
        <v>8</v>
      </c>
      <c r="AG21" s="408"/>
      <c r="AH21" s="403">
        <v>3500</v>
      </c>
      <c r="AI21" s="403"/>
      <c r="AJ21" s="403"/>
      <c r="AK21" s="403"/>
      <c r="AL21" s="403"/>
      <c r="AM21" s="220">
        <f t="shared" si="5"/>
        <v>14000</v>
      </c>
      <c r="AN21" s="220"/>
      <c r="AO21" s="220"/>
      <c r="AP21" s="220"/>
      <c r="AQ21" s="220"/>
      <c r="AR21" s="220"/>
      <c r="AW21" s="2">
        <f t="shared" si="6"/>
        <v>280</v>
      </c>
      <c r="AX21" s="24">
        <f t="shared" si="4"/>
        <v>8</v>
      </c>
    </row>
    <row r="22" spans="1:52" ht="27.75" customHeight="1" x14ac:dyDescent="0.4">
      <c r="A22" s="412"/>
      <c r="B22" s="413"/>
      <c r="C22" s="413"/>
      <c r="D22" s="413"/>
      <c r="E22" s="413"/>
      <c r="F22" s="413"/>
      <c r="G22" s="413"/>
      <c r="H22" s="414"/>
      <c r="I22" s="44"/>
      <c r="J22" s="45"/>
      <c r="K22" s="370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2"/>
      <c r="AA22" s="208"/>
      <c r="AB22" s="209"/>
      <c r="AC22" s="210"/>
      <c r="AD22" s="216"/>
      <c r="AE22" s="216"/>
      <c r="AF22" s="407"/>
      <c r="AG22" s="408"/>
      <c r="AH22" s="403"/>
      <c r="AI22" s="403"/>
      <c r="AJ22" s="403"/>
      <c r="AK22" s="403"/>
      <c r="AL22" s="403"/>
      <c r="AM22" s="220" t="str">
        <f t="shared" si="5"/>
        <v/>
      </c>
      <c r="AN22" s="220"/>
      <c r="AO22" s="220"/>
      <c r="AP22" s="220"/>
      <c r="AQ22" s="220"/>
      <c r="AR22" s="220"/>
      <c r="AW22" s="2">
        <f t="shared" si="6"/>
        <v>0</v>
      </c>
      <c r="AX22" s="24" t="str">
        <f t="shared" si="4"/>
        <v/>
      </c>
    </row>
    <row r="23" spans="1:52" ht="27.75" customHeight="1" x14ac:dyDescent="0.4">
      <c r="A23" s="412"/>
      <c r="B23" s="413"/>
      <c r="C23" s="413"/>
      <c r="D23" s="413"/>
      <c r="E23" s="413"/>
      <c r="F23" s="413"/>
      <c r="G23" s="413"/>
      <c r="H23" s="414"/>
      <c r="I23" s="44"/>
      <c r="J23" s="45"/>
      <c r="K23" s="370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2"/>
      <c r="AA23" s="208"/>
      <c r="AB23" s="209"/>
      <c r="AC23" s="210"/>
      <c r="AD23" s="216"/>
      <c r="AE23" s="216"/>
      <c r="AF23" s="407"/>
      <c r="AG23" s="408"/>
      <c r="AH23" s="403"/>
      <c r="AI23" s="403"/>
      <c r="AJ23" s="403"/>
      <c r="AK23" s="403"/>
      <c r="AL23" s="403"/>
      <c r="AM23" s="220" t="str">
        <f t="shared" si="5"/>
        <v/>
      </c>
      <c r="AN23" s="220"/>
      <c r="AO23" s="220"/>
      <c r="AP23" s="220"/>
      <c r="AQ23" s="220"/>
      <c r="AR23" s="220"/>
      <c r="AW23" s="2">
        <f t="shared" si="6"/>
        <v>0</v>
      </c>
      <c r="AX23" s="24" t="str">
        <f t="shared" si="4"/>
        <v/>
      </c>
    </row>
    <row r="24" spans="1:52" ht="27.75" customHeight="1" x14ac:dyDescent="0.4">
      <c r="A24" s="412"/>
      <c r="B24" s="413"/>
      <c r="C24" s="413"/>
      <c r="D24" s="413"/>
      <c r="E24" s="413"/>
      <c r="F24" s="413"/>
      <c r="G24" s="413"/>
      <c r="H24" s="414"/>
      <c r="I24" s="44"/>
      <c r="J24" s="45"/>
      <c r="K24" s="370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2"/>
      <c r="AA24" s="208"/>
      <c r="AB24" s="209"/>
      <c r="AC24" s="210"/>
      <c r="AD24" s="216"/>
      <c r="AE24" s="216"/>
      <c r="AF24" s="407"/>
      <c r="AG24" s="408"/>
      <c r="AH24" s="403"/>
      <c r="AI24" s="403"/>
      <c r="AJ24" s="403"/>
      <c r="AK24" s="403"/>
      <c r="AL24" s="403"/>
      <c r="AM24" s="220" t="str">
        <f t="shared" si="5"/>
        <v/>
      </c>
      <c r="AN24" s="220"/>
      <c r="AO24" s="220"/>
      <c r="AP24" s="220"/>
      <c r="AQ24" s="220"/>
      <c r="AR24" s="220"/>
      <c r="AW24" s="2">
        <f t="shared" si="6"/>
        <v>0</v>
      </c>
      <c r="AX24" s="24" t="str">
        <f t="shared" si="4"/>
        <v/>
      </c>
    </row>
    <row r="25" spans="1:52" ht="27.75" customHeight="1" x14ac:dyDescent="0.4">
      <c r="A25" s="415"/>
      <c r="B25" s="416"/>
      <c r="C25" s="416"/>
      <c r="D25" s="416"/>
      <c r="E25" s="416"/>
      <c r="F25" s="416"/>
      <c r="G25" s="416"/>
      <c r="H25" s="417"/>
      <c r="I25" s="46"/>
      <c r="J25" s="47"/>
      <c r="K25" s="373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5"/>
      <c r="AA25" s="227"/>
      <c r="AB25" s="228"/>
      <c r="AC25" s="229"/>
      <c r="AD25" s="230"/>
      <c r="AE25" s="230"/>
      <c r="AF25" s="404"/>
      <c r="AG25" s="405"/>
      <c r="AH25" s="406"/>
      <c r="AI25" s="406"/>
      <c r="AJ25" s="406"/>
      <c r="AK25" s="406"/>
      <c r="AL25" s="406"/>
      <c r="AM25" s="234" t="str">
        <f t="shared" si="5"/>
        <v/>
      </c>
      <c r="AN25" s="234"/>
      <c r="AO25" s="234"/>
      <c r="AP25" s="234"/>
      <c r="AQ25" s="234"/>
      <c r="AR25" s="234"/>
      <c r="AW25" s="2">
        <f t="shared" si="6"/>
        <v>0</v>
      </c>
      <c r="AX25" s="24" t="str">
        <f t="shared" si="4"/>
        <v/>
      </c>
    </row>
    <row r="26" spans="1:52" ht="27" hidden="1" customHeight="1" x14ac:dyDescent="0.4">
      <c r="O26" s="5"/>
      <c r="P26" s="221">
        <f>IF(P1="","",P1)</f>
        <v>2023</v>
      </c>
      <c r="Q26" s="221"/>
      <c r="R26" s="221"/>
      <c r="S26" s="6" t="s">
        <v>0</v>
      </c>
      <c r="T26" s="221">
        <f>IF(T1="","",T1)</f>
        <v>8</v>
      </c>
      <c r="U26" s="221"/>
      <c r="V26" s="6" t="s">
        <v>25</v>
      </c>
      <c r="W26" s="6">
        <f>IF(W1="","",W1)</f>
        <v>31</v>
      </c>
      <c r="X26" s="6" t="s">
        <v>24</v>
      </c>
      <c r="Y26" s="6" t="s">
        <v>23</v>
      </c>
      <c r="Z26" s="222" t="s">
        <v>32</v>
      </c>
      <c r="AA26" s="222"/>
      <c r="AB26" s="222"/>
      <c r="AC26" s="222"/>
      <c r="AD26" s="222"/>
      <c r="AE26" s="222"/>
      <c r="AF26" s="7"/>
      <c r="AG26" s="7"/>
    </row>
    <row r="27" spans="1:52" ht="23.25" hidden="1" customHeight="1" x14ac:dyDescent="0.4">
      <c r="A27" s="131" t="s">
        <v>1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52" ht="13.5" hidden="1" customHeight="1" x14ac:dyDescent="0.4">
      <c r="A28" s="119" t="s">
        <v>41</v>
      </c>
      <c r="B28" s="119"/>
      <c r="C28" s="119"/>
      <c r="D28" s="119"/>
      <c r="E28" s="119"/>
      <c r="F28" s="119"/>
      <c r="G28" s="119"/>
      <c r="H28" s="119">
        <f>IF(H3="","",H3)</f>
        <v>104001</v>
      </c>
      <c r="I28" s="119"/>
      <c r="J28" s="119"/>
      <c r="K28" s="119"/>
      <c r="L28" s="119"/>
      <c r="M28" s="119"/>
      <c r="O28" s="4" t="s">
        <v>2</v>
      </c>
      <c r="AC28" s="8"/>
      <c r="AD28" s="119" t="s">
        <v>35</v>
      </c>
      <c r="AE28" s="119"/>
      <c r="AF28" s="119"/>
      <c r="AG28" s="119"/>
      <c r="AH28" s="119"/>
      <c r="AI28" s="119"/>
      <c r="AJ28" s="21" t="s">
        <v>26</v>
      </c>
      <c r="AK28" s="237">
        <f>IF(AK3="","",AK3)</f>
        <v>1</v>
      </c>
      <c r="AL28" s="237"/>
      <c r="AM28" s="237"/>
      <c r="AN28" s="237"/>
      <c r="AO28" s="237"/>
      <c r="AP28" s="237"/>
      <c r="AQ28" s="237"/>
      <c r="AR28" s="237"/>
    </row>
    <row r="29" spans="1:52" ht="18.75" hidden="1" customHeight="1" x14ac:dyDescent="0.4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O29" s="279"/>
      <c r="P29" s="279"/>
      <c r="Q29" s="279"/>
      <c r="R29" s="279"/>
      <c r="S29" s="279"/>
      <c r="T29" s="401"/>
      <c r="U29" s="401"/>
      <c r="V29" s="401"/>
      <c r="W29" s="401"/>
      <c r="X29" s="401"/>
      <c r="Y29" s="401"/>
      <c r="Z29" s="401"/>
      <c r="AA29" s="401"/>
      <c r="AC29" s="8"/>
      <c r="AD29" s="119" t="s">
        <v>39</v>
      </c>
      <c r="AE29" s="119"/>
      <c r="AF29" s="119"/>
      <c r="AG29" s="119"/>
      <c r="AH29" s="119"/>
      <c r="AI29" s="119"/>
      <c r="AJ29" s="241" t="str">
        <f>IF(AJ4="","",AJ4)</f>
        <v/>
      </c>
      <c r="AK29" s="241"/>
      <c r="AL29" s="241"/>
      <c r="AM29" s="241"/>
      <c r="AN29" s="241"/>
      <c r="AO29" s="241"/>
      <c r="AP29" s="241"/>
      <c r="AQ29" s="241"/>
      <c r="AR29" s="241"/>
    </row>
    <row r="30" spans="1:52" ht="18.75" hidden="1" customHeight="1" x14ac:dyDescent="0.4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279"/>
      <c r="P30" s="279"/>
      <c r="Q30" s="279"/>
      <c r="R30" s="279"/>
      <c r="S30" s="279"/>
      <c r="T30" s="401"/>
      <c r="U30" s="401"/>
      <c r="V30" s="401"/>
      <c r="W30" s="401"/>
      <c r="X30" s="401"/>
      <c r="Y30" s="401"/>
      <c r="Z30" s="401"/>
      <c r="AA30" s="401"/>
      <c r="AC30" s="8"/>
      <c r="AD30" s="119" t="s">
        <v>38</v>
      </c>
      <c r="AE30" s="119"/>
      <c r="AF30" s="119"/>
      <c r="AG30" s="119"/>
      <c r="AH30" s="119"/>
      <c r="AI30" s="119"/>
      <c r="AJ30" s="241" t="str">
        <f>IF(AJ5="","",AJ5)</f>
        <v/>
      </c>
      <c r="AK30" s="241"/>
      <c r="AL30" s="241"/>
      <c r="AM30" s="241"/>
      <c r="AN30" s="241"/>
      <c r="AO30" s="241"/>
      <c r="AP30" s="241"/>
      <c r="AQ30" s="241"/>
      <c r="AR30" s="241"/>
    </row>
    <row r="31" spans="1:52" ht="18.75" hidden="1" customHeight="1" x14ac:dyDescent="0.4">
      <c r="N31" s="119"/>
      <c r="O31" s="279"/>
      <c r="P31" s="279"/>
      <c r="Q31" s="279"/>
      <c r="R31" s="279"/>
      <c r="S31" s="279"/>
      <c r="T31" s="402"/>
      <c r="U31" s="402"/>
      <c r="V31" s="402"/>
      <c r="W31" s="402"/>
      <c r="X31" s="402"/>
      <c r="Y31" s="402"/>
      <c r="Z31" s="402"/>
      <c r="AA31" s="402"/>
      <c r="AC31" s="8"/>
      <c r="AD31" s="119" t="s">
        <v>36</v>
      </c>
      <c r="AE31" s="119"/>
      <c r="AF31" s="119"/>
      <c r="AG31" s="119"/>
      <c r="AH31" s="119"/>
      <c r="AI31" s="119"/>
      <c r="AJ31" s="241" t="str">
        <f>IF(AJ6="","",AJ6)</f>
        <v/>
      </c>
      <c r="AK31" s="241"/>
      <c r="AL31" s="241"/>
      <c r="AM31" s="241"/>
      <c r="AN31" s="241"/>
      <c r="AO31" s="241"/>
      <c r="AP31" s="140" t="s">
        <v>20</v>
      </c>
      <c r="AQ31" s="140"/>
      <c r="AR31" s="140"/>
    </row>
    <row r="32" spans="1:52" ht="18.75" hidden="1" customHeight="1" x14ac:dyDescent="0.4">
      <c r="T32" s="26"/>
      <c r="U32" s="26"/>
      <c r="V32" s="26"/>
      <c r="W32" s="26"/>
      <c r="X32" s="26"/>
      <c r="Y32" s="26"/>
      <c r="Z32" s="26"/>
      <c r="AA32" s="26"/>
      <c r="AD32" s="119" t="s">
        <v>37</v>
      </c>
      <c r="AE32" s="119"/>
      <c r="AF32" s="119"/>
      <c r="AG32" s="119"/>
      <c r="AH32" s="119"/>
      <c r="AI32" s="119"/>
      <c r="AJ32" s="241" t="str">
        <f>IF(AJ7="","",AJ7)</f>
        <v/>
      </c>
      <c r="AK32" s="241"/>
      <c r="AL32" s="241"/>
      <c r="AM32" s="241"/>
      <c r="AN32" s="241"/>
      <c r="AO32" s="241"/>
      <c r="AP32" s="140"/>
      <c r="AQ32" s="140"/>
      <c r="AR32" s="140"/>
    </row>
    <row r="33" spans="1:44" ht="18.75" hidden="1" customHeight="1" x14ac:dyDescent="0.4">
      <c r="O33" s="279"/>
      <c r="P33" s="279"/>
      <c r="Q33" s="279"/>
      <c r="R33" s="279"/>
      <c r="S33" s="279"/>
      <c r="T33" s="398"/>
      <c r="U33" s="398"/>
      <c r="V33" s="398"/>
      <c r="W33" s="398"/>
      <c r="X33" s="398"/>
      <c r="Y33" s="398"/>
      <c r="Z33" s="398"/>
      <c r="AA33" s="398"/>
      <c r="AP33" s="35"/>
      <c r="AQ33" s="35"/>
      <c r="AR33" s="35"/>
    </row>
    <row r="34" spans="1:44" ht="18.75" hidden="1" customHeight="1" x14ac:dyDescent="0.4">
      <c r="T34" s="26"/>
      <c r="U34" s="26"/>
      <c r="V34" s="26"/>
      <c r="W34" s="26"/>
      <c r="X34" s="26"/>
      <c r="Y34" s="26"/>
      <c r="Z34" s="26"/>
      <c r="AA34" s="26"/>
      <c r="AD34" s="166" t="s">
        <v>19</v>
      </c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8"/>
    </row>
    <row r="35" spans="1:44" ht="18.75" hidden="1" customHeight="1" x14ac:dyDescent="0.4">
      <c r="O35" s="399"/>
      <c r="P35" s="399"/>
      <c r="Q35" s="399"/>
      <c r="R35" s="399"/>
      <c r="S35" s="399"/>
      <c r="T35" s="400"/>
      <c r="U35" s="400"/>
      <c r="V35" s="400"/>
      <c r="W35" s="400"/>
      <c r="X35" s="400"/>
      <c r="Y35" s="400"/>
      <c r="Z35" s="400"/>
      <c r="AA35" s="400"/>
      <c r="AD35" s="267" t="str">
        <f>IF(AD10="","",AD10)</f>
        <v>三菱</v>
      </c>
      <c r="AE35" s="258"/>
      <c r="AF35" s="258"/>
      <c r="AG35" s="258"/>
      <c r="AH35" s="268"/>
      <c r="AI35" s="387" t="str">
        <f>IF(AI10="","",AI10)</f>
        <v>銀行</v>
      </c>
      <c r="AJ35" s="258"/>
      <c r="AK35" s="258"/>
      <c r="AL35" s="259"/>
      <c r="AM35" s="389" t="str">
        <f>IF(AM10="","",AM10)</f>
        <v>立川</v>
      </c>
      <c r="AN35" s="262"/>
      <c r="AO35" s="262"/>
      <c r="AP35" s="390"/>
      <c r="AQ35" s="252" t="str">
        <f>IF(AQ10="","",AQ10)</f>
        <v>支店</v>
      </c>
      <c r="AR35" s="253"/>
    </row>
    <row r="36" spans="1:44" ht="18.75" hidden="1" customHeight="1" x14ac:dyDescent="0.4">
      <c r="O36" s="399"/>
      <c r="P36" s="399"/>
      <c r="Q36" s="399"/>
      <c r="R36" s="399"/>
      <c r="S36" s="399"/>
      <c r="T36" s="400"/>
      <c r="U36" s="400"/>
      <c r="V36" s="400"/>
      <c r="W36" s="400"/>
      <c r="X36" s="400"/>
      <c r="Y36" s="400"/>
      <c r="Z36" s="400"/>
      <c r="AA36" s="400"/>
      <c r="AD36" s="272"/>
      <c r="AE36" s="260"/>
      <c r="AF36" s="260"/>
      <c r="AG36" s="260"/>
      <c r="AH36" s="273"/>
      <c r="AI36" s="388"/>
      <c r="AJ36" s="260"/>
      <c r="AK36" s="260"/>
      <c r="AL36" s="261"/>
      <c r="AM36" s="249"/>
      <c r="AN36" s="250"/>
      <c r="AO36" s="250"/>
      <c r="AP36" s="251"/>
      <c r="AQ36" s="254"/>
      <c r="AR36" s="255"/>
    </row>
    <row r="37" spans="1:44" ht="18.75" hidden="1" customHeight="1" x14ac:dyDescent="0.4">
      <c r="AD37" s="155" t="s">
        <v>11</v>
      </c>
      <c r="AE37" s="376" t="str">
        <f>IF(AE12="","",AE12)</f>
        <v>セイユウコウギョウ（カ</v>
      </c>
      <c r="AF37" s="258"/>
      <c r="AG37" s="258"/>
      <c r="AH37" s="258"/>
      <c r="AI37" s="258"/>
      <c r="AJ37" s="259"/>
      <c r="AK37" s="378" t="s">
        <v>66</v>
      </c>
      <c r="AL37" s="259" t="str">
        <f>IF(AL12="","",AL12)</f>
        <v/>
      </c>
      <c r="AM37" s="155" t="s">
        <v>12</v>
      </c>
      <c r="AN37" s="382" t="str">
        <f>IF(AN12="","",AN12)</f>
        <v/>
      </c>
      <c r="AO37" s="262"/>
      <c r="AP37" s="262"/>
      <c r="AQ37" s="262"/>
      <c r="AR37" s="263"/>
    </row>
    <row r="38" spans="1:44" ht="18.75" hidden="1" customHeight="1" x14ac:dyDescent="0.4">
      <c r="AD38" s="155"/>
      <c r="AE38" s="377"/>
      <c r="AF38" s="260"/>
      <c r="AG38" s="260"/>
      <c r="AH38" s="260"/>
      <c r="AI38" s="260"/>
      <c r="AJ38" s="261"/>
      <c r="AK38" s="379"/>
      <c r="AL38" s="261"/>
      <c r="AM38" s="155"/>
      <c r="AN38" s="383"/>
      <c r="AO38" s="250"/>
      <c r="AP38" s="250"/>
      <c r="AQ38" s="250"/>
      <c r="AR38" s="255"/>
    </row>
    <row r="39" spans="1:44" ht="13.5" hidden="1" x14ac:dyDescent="0.4"/>
    <row r="40" spans="1:44" ht="27.75" hidden="1" customHeight="1" x14ac:dyDescent="0.4">
      <c r="A40" s="289" t="s">
        <v>21</v>
      </c>
      <c r="B40" s="290"/>
      <c r="C40" s="291" t="s">
        <v>22</v>
      </c>
      <c r="D40" s="292"/>
      <c r="E40" s="292"/>
      <c r="F40" s="293"/>
      <c r="G40" s="194" t="s">
        <v>3</v>
      </c>
      <c r="H40" s="196"/>
      <c r="I40" s="62"/>
      <c r="J40" s="62"/>
      <c r="K40" s="59" t="s">
        <v>89</v>
      </c>
      <c r="L40" s="59"/>
      <c r="M40" s="59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  <c r="AA40" s="16" t="s">
        <v>4</v>
      </c>
      <c r="AB40" s="17"/>
      <c r="AC40" s="19"/>
      <c r="AD40" s="16" t="s">
        <v>5</v>
      </c>
      <c r="AE40" s="18"/>
      <c r="AF40" s="16" t="s">
        <v>10</v>
      </c>
      <c r="AG40" s="19"/>
      <c r="AH40" s="20" t="s">
        <v>6</v>
      </c>
      <c r="AI40" s="18"/>
      <c r="AJ40" s="18"/>
      <c r="AK40" s="18"/>
      <c r="AL40" s="19"/>
      <c r="AM40" s="20" t="s">
        <v>7</v>
      </c>
      <c r="AN40" s="18"/>
      <c r="AO40" s="18"/>
      <c r="AP40" s="18"/>
      <c r="AQ40" s="18"/>
      <c r="AR40" s="19"/>
    </row>
    <row r="41" spans="1:44" ht="27.75" hidden="1" customHeight="1" x14ac:dyDescent="0.4">
      <c r="A41" s="294"/>
      <c r="B41" s="295"/>
      <c r="C41" s="294"/>
      <c r="D41" s="296"/>
      <c r="E41" s="296"/>
      <c r="F41" s="295"/>
      <c r="G41" s="48" t="str">
        <f t="shared" ref="G41:H50" si="7">IF(G16="","",G16)</f>
        <v/>
      </c>
      <c r="H41" s="49" t="str">
        <f>IF(H16="","",H16)</f>
        <v/>
      </c>
      <c r="I41" s="63">
        <f t="shared" ref="I41:I50" si="8">IF(I16="","",I16)</f>
        <v>1</v>
      </c>
      <c r="J41" s="64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65"/>
      <c r="AA41" s="283">
        <f t="shared" ref="AA41:AA50" si="9">IF(AA16="","",AA16)</f>
        <v>1</v>
      </c>
      <c r="AB41" s="283"/>
      <c r="AC41" s="284"/>
      <c r="AD41" s="285" t="str">
        <f t="shared" ref="AD41:AD50" si="10">IF(AD16="","",AD16)</f>
        <v>式</v>
      </c>
      <c r="AE41" s="285"/>
      <c r="AF41" s="286">
        <f t="shared" ref="AF41:AF50" si="11">IF(AF16="","",AF16)</f>
        <v>10</v>
      </c>
      <c r="AG41" s="287"/>
      <c r="AH41" s="288">
        <f t="shared" ref="AH41:AH50" si="12">IF(AH16="","",AH16)</f>
        <v>2000000</v>
      </c>
      <c r="AI41" s="288"/>
      <c r="AJ41" s="288"/>
      <c r="AK41" s="288"/>
      <c r="AL41" s="288"/>
      <c r="AM41" s="288">
        <f t="shared" ref="AM41:AM50" si="13">IF(AM16="","",AM16)</f>
        <v>2000000</v>
      </c>
      <c r="AN41" s="288"/>
      <c r="AO41" s="288"/>
      <c r="AP41" s="288"/>
      <c r="AQ41" s="288"/>
      <c r="AR41" s="288"/>
    </row>
    <row r="42" spans="1:44" ht="27.75" hidden="1" customHeight="1" x14ac:dyDescent="0.4">
      <c r="A42" s="304"/>
      <c r="B42" s="305"/>
      <c r="C42" s="304"/>
      <c r="D42" s="306"/>
      <c r="E42" s="306"/>
      <c r="F42" s="305"/>
      <c r="G42" s="50" t="str">
        <f t="shared" si="7"/>
        <v/>
      </c>
      <c r="H42" s="51" t="str">
        <f t="shared" si="7"/>
        <v/>
      </c>
      <c r="I42" s="50">
        <f t="shared" si="8"/>
        <v>1</v>
      </c>
      <c r="J42" s="66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6"/>
      <c r="AA42" s="312">
        <f t="shared" si="9"/>
        <v>3</v>
      </c>
      <c r="AB42" s="312"/>
      <c r="AC42" s="313"/>
      <c r="AD42" s="300" t="str">
        <f t="shared" si="10"/>
        <v>人</v>
      </c>
      <c r="AE42" s="300"/>
      <c r="AF42" s="301">
        <f t="shared" si="11"/>
        <v>10</v>
      </c>
      <c r="AG42" s="302"/>
      <c r="AH42" s="303">
        <f t="shared" si="12"/>
        <v>124</v>
      </c>
      <c r="AI42" s="303"/>
      <c r="AJ42" s="303"/>
      <c r="AK42" s="303"/>
      <c r="AL42" s="303"/>
      <c r="AM42" s="303">
        <f t="shared" si="13"/>
        <v>372</v>
      </c>
      <c r="AN42" s="303"/>
      <c r="AO42" s="303"/>
      <c r="AP42" s="303"/>
      <c r="AQ42" s="303"/>
      <c r="AR42" s="303"/>
    </row>
    <row r="43" spans="1:44" ht="27.75" hidden="1" customHeight="1" x14ac:dyDescent="0.4">
      <c r="A43" s="304"/>
      <c r="B43" s="305"/>
      <c r="C43" s="304"/>
      <c r="D43" s="306"/>
      <c r="E43" s="306"/>
      <c r="F43" s="305"/>
      <c r="G43" s="50" t="str">
        <f t="shared" si="7"/>
        <v/>
      </c>
      <c r="H43" s="51" t="str">
        <f t="shared" si="7"/>
        <v/>
      </c>
      <c r="I43" s="50">
        <f t="shared" si="8"/>
        <v>1</v>
      </c>
      <c r="J43" s="66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312">
        <f t="shared" si="9"/>
        <v>150</v>
      </c>
      <c r="AB43" s="312"/>
      <c r="AC43" s="313"/>
      <c r="AD43" s="300" t="str">
        <f t="shared" si="10"/>
        <v>ℓ</v>
      </c>
      <c r="AE43" s="300"/>
      <c r="AF43" s="301" t="str">
        <f t="shared" si="11"/>
        <v>非</v>
      </c>
      <c r="AG43" s="302"/>
      <c r="AH43" s="303">
        <f t="shared" si="12"/>
        <v>32.1</v>
      </c>
      <c r="AI43" s="303"/>
      <c r="AJ43" s="303"/>
      <c r="AK43" s="303"/>
      <c r="AL43" s="303"/>
      <c r="AM43" s="303">
        <f t="shared" si="13"/>
        <v>4815</v>
      </c>
      <c r="AN43" s="303"/>
      <c r="AO43" s="303"/>
      <c r="AP43" s="303"/>
      <c r="AQ43" s="303"/>
      <c r="AR43" s="303"/>
    </row>
    <row r="44" spans="1:44" ht="27.75" hidden="1" customHeight="1" x14ac:dyDescent="0.4">
      <c r="A44" s="304"/>
      <c r="B44" s="305"/>
      <c r="C44" s="304"/>
      <c r="D44" s="306"/>
      <c r="E44" s="306"/>
      <c r="F44" s="305"/>
      <c r="G44" s="50" t="str">
        <f t="shared" si="7"/>
        <v/>
      </c>
      <c r="H44" s="51" t="str">
        <f t="shared" si="7"/>
        <v/>
      </c>
      <c r="I44" s="50">
        <f t="shared" si="8"/>
        <v>1</v>
      </c>
      <c r="J44" s="66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312">
        <f t="shared" si="9"/>
        <v>16</v>
      </c>
      <c r="AB44" s="312"/>
      <c r="AC44" s="313"/>
      <c r="AD44" s="300" t="str">
        <f t="shared" si="10"/>
        <v>回</v>
      </c>
      <c r="AE44" s="300"/>
      <c r="AF44" s="301">
        <f t="shared" si="11"/>
        <v>10</v>
      </c>
      <c r="AG44" s="302"/>
      <c r="AH44" s="303">
        <f t="shared" si="12"/>
        <v>1527</v>
      </c>
      <c r="AI44" s="303"/>
      <c r="AJ44" s="303"/>
      <c r="AK44" s="303"/>
      <c r="AL44" s="303"/>
      <c r="AM44" s="303">
        <f t="shared" si="13"/>
        <v>24432</v>
      </c>
      <c r="AN44" s="303"/>
      <c r="AO44" s="303"/>
      <c r="AP44" s="303"/>
      <c r="AQ44" s="303"/>
      <c r="AR44" s="303"/>
    </row>
    <row r="45" spans="1:44" ht="27.75" hidden="1" customHeight="1" x14ac:dyDescent="0.4">
      <c r="A45" s="304"/>
      <c r="B45" s="305"/>
      <c r="C45" s="304"/>
      <c r="D45" s="306"/>
      <c r="E45" s="306"/>
      <c r="F45" s="305"/>
      <c r="G45" s="50" t="str">
        <f t="shared" si="7"/>
        <v/>
      </c>
      <c r="H45" s="51" t="str">
        <f t="shared" si="7"/>
        <v/>
      </c>
      <c r="I45" s="50">
        <f t="shared" si="8"/>
        <v>1</v>
      </c>
      <c r="J45" s="66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312">
        <f t="shared" si="9"/>
        <v>1</v>
      </c>
      <c r="AB45" s="312"/>
      <c r="AC45" s="313"/>
      <c r="AD45" s="300" t="str">
        <f t="shared" si="10"/>
        <v>式</v>
      </c>
      <c r="AE45" s="300"/>
      <c r="AF45" s="301">
        <f t="shared" si="11"/>
        <v>10</v>
      </c>
      <c r="AG45" s="302"/>
      <c r="AH45" s="303">
        <f t="shared" si="12"/>
        <v>-432</v>
      </c>
      <c r="AI45" s="303"/>
      <c r="AJ45" s="303"/>
      <c r="AK45" s="303"/>
      <c r="AL45" s="303"/>
      <c r="AM45" s="303">
        <f t="shared" si="13"/>
        <v>-432</v>
      </c>
      <c r="AN45" s="303"/>
      <c r="AO45" s="303"/>
      <c r="AP45" s="303"/>
      <c r="AQ45" s="303"/>
      <c r="AR45" s="303"/>
    </row>
    <row r="46" spans="1:44" ht="27.75" hidden="1" customHeight="1" x14ac:dyDescent="0.4">
      <c r="A46" s="304"/>
      <c r="B46" s="305"/>
      <c r="C46" s="304"/>
      <c r="D46" s="306"/>
      <c r="E46" s="306"/>
      <c r="F46" s="305"/>
      <c r="G46" s="50" t="str">
        <f t="shared" si="7"/>
        <v/>
      </c>
      <c r="H46" s="51" t="str">
        <f t="shared" si="7"/>
        <v/>
      </c>
      <c r="I46" s="67">
        <f t="shared" si="8"/>
        <v>1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6"/>
      <c r="AA46" s="312">
        <f t="shared" si="9"/>
        <v>4</v>
      </c>
      <c r="AB46" s="312"/>
      <c r="AC46" s="313"/>
      <c r="AD46" s="300" t="str">
        <f t="shared" si="10"/>
        <v>個</v>
      </c>
      <c r="AE46" s="300"/>
      <c r="AF46" s="301">
        <f t="shared" si="11"/>
        <v>8</v>
      </c>
      <c r="AG46" s="302"/>
      <c r="AH46" s="303">
        <f t="shared" si="12"/>
        <v>3500</v>
      </c>
      <c r="AI46" s="303"/>
      <c r="AJ46" s="303"/>
      <c r="AK46" s="303"/>
      <c r="AL46" s="303"/>
      <c r="AM46" s="303">
        <f t="shared" si="13"/>
        <v>14000</v>
      </c>
      <c r="AN46" s="303"/>
      <c r="AO46" s="303"/>
      <c r="AP46" s="303"/>
      <c r="AQ46" s="303"/>
      <c r="AR46" s="303"/>
    </row>
    <row r="47" spans="1:44" ht="27.75" hidden="1" customHeight="1" x14ac:dyDescent="0.4">
      <c r="A47" s="304"/>
      <c r="B47" s="305"/>
      <c r="C47" s="304"/>
      <c r="D47" s="306"/>
      <c r="E47" s="306"/>
      <c r="F47" s="305"/>
      <c r="G47" s="50" t="str">
        <f t="shared" si="7"/>
        <v/>
      </c>
      <c r="H47" s="51" t="str">
        <f t="shared" si="7"/>
        <v/>
      </c>
      <c r="I47" s="67" t="str">
        <f t="shared" si="8"/>
        <v/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312" t="str">
        <f t="shared" si="9"/>
        <v/>
      </c>
      <c r="AB47" s="312"/>
      <c r="AC47" s="313"/>
      <c r="AD47" s="300" t="str">
        <f t="shared" si="10"/>
        <v/>
      </c>
      <c r="AE47" s="300"/>
      <c r="AF47" s="301" t="str">
        <f t="shared" si="11"/>
        <v/>
      </c>
      <c r="AG47" s="302"/>
      <c r="AH47" s="303" t="str">
        <f t="shared" si="12"/>
        <v/>
      </c>
      <c r="AI47" s="303"/>
      <c r="AJ47" s="303"/>
      <c r="AK47" s="303"/>
      <c r="AL47" s="303"/>
      <c r="AM47" s="303" t="str">
        <f t="shared" si="13"/>
        <v/>
      </c>
      <c r="AN47" s="303"/>
      <c r="AO47" s="303"/>
      <c r="AP47" s="303"/>
      <c r="AQ47" s="303"/>
      <c r="AR47" s="303"/>
    </row>
    <row r="48" spans="1:44" ht="27.75" hidden="1" customHeight="1" x14ac:dyDescent="0.4">
      <c r="A48" s="304"/>
      <c r="B48" s="305"/>
      <c r="C48" s="304"/>
      <c r="D48" s="306"/>
      <c r="E48" s="306"/>
      <c r="F48" s="305"/>
      <c r="G48" s="50" t="str">
        <f t="shared" si="7"/>
        <v/>
      </c>
      <c r="H48" s="51" t="str">
        <f t="shared" si="7"/>
        <v/>
      </c>
      <c r="I48" s="67" t="str">
        <f t="shared" si="8"/>
        <v/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6"/>
      <c r="AA48" s="312" t="str">
        <f t="shared" si="9"/>
        <v/>
      </c>
      <c r="AB48" s="312"/>
      <c r="AC48" s="313"/>
      <c r="AD48" s="300" t="str">
        <f t="shared" si="10"/>
        <v/>
      </c>
      <c r="AE48" s="300"/>
      <c r="AF48" s="301" t="str">
        <f t="shared" si="11"/>
        <v/>
      </c>
      <c r="AG48" s="302"/>
      <c r="AH48" s="303" t="str">
        <f t="shared" si="12"/>
        <v/>
      </c>
      <c r="AI48" s="303"/>
      <c r="AJ48" s="303"/>
      <c r="AK48" s="303"/>
      <c r="AL48" s="303"/>
      <c r="AM48" s="303" t="str">
        <f t="shared" si="13"/>
        <v/>
      </c>
      <c r="AN48" s="303"/>
      <c r="AO48" s="303"/>
      <c r="AP48" s="303"/>
      <c r="AQ48" s="303"/>
      <c r="AR48" s="303"/>
    </row>
    <row r="49" spans="1:44" ht="27.75" hidden="1" customHeight="1" x14ac:dyDescent="0.4">
      <c r="A49" s="304"/>
      <c r="B49" s="305"/>
      <c r="C49" s="304"/>
      <c r="D49" s="306"/>
      <c r="E49" s="306"/>
      <c r="F49" s="305"/>
      <c r="G49" s="50" t="str">
        <f t="shared" si="7"/>
        <v/>
      </c>
      <c r="H49" s="51" t="str">
        <f t="shared" si="7"/>
        <v/>
      </c>
      <c r="I49" s="67" t="str">
        <f t="shared" si="8"/>
        <v/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312" t="str">
        <f t="shared" si="9"/>
        <v/>
      </c>
      <c r="AB49" s="312"/>
      <c r="AC49" s="313"/>
      <c r="AD49" s="300" t="str">
        <f t="shared" si="10"/>
        <v/>
      </c>
      <c r="AE49" s="300"/>
      <c r="AF49" s="301" t="str">
        <f t="shared" si="11"/>
        <v/>
      </c>
      <c r="AG49" s="302"/>
      <c r="AH49" s="303" t="str">
        <f t="shared" si="12"/>
        <v/>
      </c>
      <c r="AI49" s="303"/>
      <c r="AJ49" s="303"/>
      <c r="AK49" s="303"/>
      <c r="AL49" s="303"/>
      <c r="AM49" s="303" t="str">
        <f t="shared" si="13"/>
        <v/>
      </c>
      <c r="AN49" s="303"/>
      <c r="AO49" s="303"/>
      <c r="AP49" s="303"/>
      <c r="AQ49" s="303"/>
      <c r="AR49" s="303"/>
    </row>
    <row r="50" spans="1:44" ht="27.75" hidden="1" customHeight="1" x14ac:dyDescent="0.4">
      <c r="A50" s="320"/>
      <c r="B50" s="321"/>
      <c r="C50" s="320"/>
      <c r="D50" s="322"/>
      <c r="E50" s="322"/>
      <c r="F50" s="321"/>
      <c r="G50" s="52" t="str">
        <f t="shared" si="7"/>
        <v/>
      </c>
      <c r="H50" s="53" t="str">
        <f t="shared" si="7"/>
        <v/>
      </c>
      <c r="I50" s="68" t="str">
        <f t="shared" si="8"/>
        <v/>
      </c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8"/>
      <c r="AA50" s="362" t="str">
        <f t="shared" si="9"/>
        <v/>
      </c>
      <c r="AB50" s="363"/>
      <c r="AC50" s="364"/>
      <c r="AD50" s="392" t="str">
        <f t="shared" si="10"/>
        <v/>
      </c>
      <c r="AE50" s="393"/>
      <c r="AF50" s="357" t="str">
        <f t="shared" si="11"/>
        <v/>
      </c>
      <c r="AG50" s="394"/>
      <c r="AH50" s="395" t="str">
        <f t="shared" si="12"/>
        <v/>
      </c>
      <c r="AI50" s="396"/>
      <c r="AJ50" s="396"/>
      <c r="AK50" s="396"/>
      <c r="AL50" s="397"/>
      <c r="AM50" s="395" t="str">
        <f t="shared" si="13"/>
        <v/>
      </c>
      <c r="AN50" s="396"/>
      <c r="AO50" s="396"/>
      <c r="AP50" s="396"/>
      <c r="AQ50" s="396"/>
      <c r="AR50" s="397"/>
    </row>
    <row r="51" spans="1:44" ht="27" hidden="1" customHeight="1" x14ac:dyDescent="0.4">
      <c r="O51" s="5"/>
      <c r="P51" s="221">
        <f>IF(P26="","",P26)</f>
        <v>2023</v>
      </c>
      <c r="Q51" s="221"/>
      <c r="R51" s="221"/>
      <c r="S51" s="6" t="s">
        <v>0</v>
      </c>
      <c r="T51" s="221">
        <f>IF(T26="","",T26)</f>
        <v>8</v>
      </c>
      <c r="U51" s="221"/>
      <c r="V51" s="6" t="s">
        <v>25</v>
      </c>
      <c r="W51" s="6"/>
      <c r="X51" s="6" t="s">
        <v>24</v>
      </c>
      <c r="Y51" s="6" t="s">
        <v>23</v>
      </c>
      <c r="Z51" s="129" t="s">
        <v>34</v>
      </c>
      <c r="AA51" s="129"/>
      <c r="AB51" s="129"/>
      <c r="AC51" s="129"/>
      <c r="AD51" s="129"/>
      <c r="AE51" s="129"/>
      <c r="AF51" s="7"/>
      <c r="AG51" s="7"/>
    </row>
    <row r="52" spans="1:44" ht="23.25" hidden="1" customHeight="1" x14ac:dyDescent="0.4">
      <c r="A52" s="131" t="s">
        <v>1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  <row r="53" spans="1:44" ht="13.5" hidden="1" customHeight="1" x14ac:dyDescent="0.4">
      <c r="A53" s="119" t="s">
        <v>41</v>
      </c>
      <c r="B53" s="119"/>
      <c r="C53" s="119"/>
      <c r="D53" s="119"/>
      <c r="E53" s="119"/>
      <c r="F53" s="119"/>
      <c r="G53" s="119"/>
      <c r="H53" s="119">
        <f>IF(H28="","",H28)</f>
        <v>104001</v>
      </c>
      <c r="I53" s="119"/>
      <c r="J53" s="119"/>
      <c r="K53" s="119"/>
      <c r="L53" s="119"/>
      <c r="M53" s="119"/>
      <c r="N53" s="119"/>
      <c r="O53" s="4" t="s">
        <v>2</v>
      </c>
      <c r="AB53" s="9"/>
      <c r="AC53" s="9"/>
      <c r="AD53" s="119" t="s">
        <v>35</v>
      </c>
      <c r="AE53" s="119"/>
      <c r="AF53" s="119"/>
      <c r="AG53" s="119"/>
      <c r="AH53" s="119"/>
      <c r="AI53" s="119"/>
      <c r="AJ53" s="9" t="s">
        <v>26</v>
      </c>
      <c r="AK53" s="331">
        <f>IF(AK28="","",AK28)</f>
        <v>1</v>
      </c>
      <c r="AL53" s="331"/>
      <c r="AM53" s="331"/>
      <c r="AN53" s="331"/>
      <c r="AO53" s="331"/>
      <c r="AP53" s="331"/>
      <c r="AQ53" s="331"/>
      <c r="AR53" s="331"/>
    </row>
    <row r="54" spans="1:44" ht="18.75" hidden="1" customHeight="1" x14ac:dyDescent="0.4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332" t="s">
        <v>28</v>
      </c>
      <c r="P54" s="333"/>
      <c r="Q54" s="333"/>
      <c r="R54" s="333"/>
      <c r="S54" s="334"/>
      <c r="T54" s="335" t="str">
        <f>IF(T29="","",T29)</f>
        <v/>
      </c>
      <c r="U54" s="336"/>
      <c r="V54" s="336"/>
      <c r="W54" s="336"/>
      <c r="X54" s="336"/>
      <c r="Y54" s="336"/>
      <c r="Z54" s="336"/>
      <c r="AA54" s="337"/>
      <c r="AB54" s="9"/>
      <c r="AC54" s="9"/>
      <c r="AD54" s="119" t="s">
        <v>39</v>
      </c>
      <c r="AE54" s="119"/>
      <c r="AF54" s="119"/>
      <c r="AG54" s="119"/>
      <c r="AH54" s="119"/>
      <c r="AI54" s="119"/>
      <c r="AJ54" s="241" t="str">
        <f>IF(AJ29="","",AJ29)</f>
        <v/>
      </c>
      <c r="AK54" s="241"/>
      <c r="AL54" s="241"/>
      <c r="AM54" s="241"/>
      <c r="AN54" s="241"/>
      <c r="AO54" s="241"/>
      <c r="AP54" s="241"/>
      <c r="AQ54" s="241"/>
      <c r="AR54" s="241"/>
    </row>
    <row r="55" spans="1:44" ht="18.75" hidden="1" customHeight="1" x14ac:dyDescent="0.4">
      <c r="A55" s="119" t="s">
        <v>40</v>
      </c>
      <c r="B55" s="119"/>
      <c r="C55" s="119"/>
      <c r="D55" s="119"/>
      <c r="E55" s="119"/>
      <c r="F55" s="119"/>
      <c r="G55" s="119"/>
      <c r="H55" s="119" t="str">
        <f>IF(H30="","",H30)</f>
        <v/>
      </c>
      <c r="I55" s="119"/>
      <c r="J55" s="119"/>
      <c r="K55" s="119"/>
      <c r="L55" s="119"/>
      <c r="M55" s="119"/>
      <c r="O55" s="166" t="s">
        <v>29</v>
      </c>
      <c r="P55" s="167"/>
      <c r="Q55" s="167"/>
      <c r="R55" s="167"/>
      <c r="S55" s="168"/>
      <c r="T55" s="335" t="str">
        <f>IF(T30="","",T30)</f>
        <v/>
      </c>
      <c r="U55" s="336"/>
      <c r="V55" s="336"/>
      <c r="W55" s="336"/>
      <c r="X55" s="336"/>
      <c r="Y55" s="336"/>
      <c r="Z55" s="336"/>
      <c r="AA55" s="337"/>
      <c r="AB55" s="9"/>
      <c r="AC55" s="9"/>
      <c r="AD55" s="119" t="s">
        <v>38</v>
      </c>
      <c r="AE55" s="119"/>
      <c r="AF55" s="119"/>
      <c r="AG55" s="119"/>
      <c r="AH55" s="119"/>
      <c r="AI55" s="119"/>
      <c r="AJ55" s="241" t="str">
        <f>IF(AJ30="","",AJ30)</f>
        <v/>
      </c>
      <c r="AK55" s="241"/>
      <c r="AL55" s="241"/>
      <c r="AM55" s="241"/>
      <c r="AN55" s="241"/>
      <c r="AO55" s="241"/>
      <c r="AP55" s="241"/>
      <c r="AQ55" s="241"/>
      <c r="AR55" s="241"/>
    </row>
    <row r="56" spans="1:44" ht="18.75" hidden="1" customHeight="1" x14ac:dyDescent="0.4">
      <c r="O56" s="166" t="s">
        <v>33</v>
      </c>
      <c r="P56" s="167"/>
      <c r="Q56" s="167"/>
      <c r="R56" s="167"/>
      <c r="S56" s="168"/>
      <c r="T56" s="338" t="str">
        <f>IF(T31="","",T31)</f>
        <v/>
      </c>
      <c r="U56" s="339"/>
      <c r="V56" s="339"/>
      <c r="W56" s="339"/>
      <c r="X56" s="339"/>
      <c r="Y56" s="339"/>
      <c r="Z56" s="339"/>
      <c r="AA56" s="340"/>
      <c r="AB56" s="9"/>
      <c r="AC56" s="9"/>
      <c r="AD56" s="119" t="s">
        <v>36</v>
      </c>
      <c r="AE56" s="119"/>
      <c r="AF56" s="119"/>
      <c r="AG56" s="119"/>
      <c r="AH56" s="119"/>
      <c r="AI56" s="119"/>
      <c r="AJ56" s="241" t="str">
        <f>IF(AJ31="","",AJ31)</f>
        <v/>
      </c>
      <c r="AK56" s="241"/>
      <c r="AL56" s="241"/>
      <c r="AM56" s="241"/>
      <c r="AN56" s="241"/>
      <c r="AO56" s="241"/>
      <c r="AP56" s="22"/>
      <c r="AQ56" s="21" t="s">
        <v>20</v>
      </c>
      <c r="AR56" s="21"/>
    </row>
    <row r="57" spans="1:44" ht="18.75" hidden="1" customHeight="1" x14ac:dyDescent="0.4">
      <c r="AB57" s="9"/>
      <c r="AC57" s="9"/>
      <c r="AD57" s="119" t="s">
        <v>37</v>
      </c>
      <c r="AE57" s="119"/>
      <c r="AF57" s="119"/>
      <c r="AG57" s="119"/>
      <c r="AH57" s="119"/>
      <c r="AI57" s="119"/>
      <c r="AJ57" s="241" t="str">
        <f>IF(AJ32="","",AJ32)</f>
        <v/>
      </c>
      <c r="AK57" s="241"/>
      <c r="AL57" s="241"/>
      <c r="AM57" s="241"/>
      <c r="AN57" s="241"/>
      <c r="AO57" s="241"/>
      <c r="AP57" s="22"/>
      <c r="AQ57" s="21"/>
      <c r="AR57" s="28"/>
    </row>
    <row r="58" spans="1:44" ht="18.75" hidden="1" customHeight="1" x14ac:dyDescent="0.4">
      <c r="O58" s="166" t="s">
        <v>30</v>
      </c>
      <c r="P58" s="167"/>
      <c r="Q58" s="167"/>
      <c r="R58" s="167"/>
      <c r="S58" s="168"/>
      <c r="T58" s="338" t="str">
        <f>IF(T33="","",T33)</f>
        <v/>
      </c>
      <c r="U58" s="339"/>
      <c r="V58" s="339"/>
      <c r="W58" s="339"/>
      <c r="X58" s="339"/>
      <c r="Y58" s="339"/>
      <c r="Z58" s="339"/>
      <c r="AA58" s="340"/>
    </row>
    <row r="59" spans="1:44" ht="18.75" hidden="1" customHeight="1" x14ac:dyDescent="0.4">
      <c r="AD59" s="384" t="s">
        <v>19</v>
      </c>
      <c r="AE59" s="385"/>
      <c r="AF59" s="385"/>
      <c r="AG59" s="385"/>
      <c r="AH59" s="385"/>
      <c r="AI59" s="385"/>
      <c r="AJ59" s="385"/>
      <c r="AK59" s="385"/>
      <c r="AL59" s="385"/>
      <c r="AM59" s="385"/>
      <c r="AN59" s="385"/>
      <c r="AO59" s="385"/>
      <c r="AP59" s="385"/>
      <c r="AQ59" s="385"/>
      <c r="AR59" s="386"/>
    </row>
    <row r="60" spans="1:44" ht="18.75" hidden="1" customHeight="1" x14ac:dyDescent="0.4">
      <c r="O60" s="344" t="s">
        <v>31</v>
      </c>
      <c r="P60" s="345"/>
      <c r="Q60" s="345"/>
      <c r="R60" s="345"/>
      <c r="S60" s="346"/>
      <c r="T60" s="186" t="str">
        <f>IF(T35="","",T35)</f>
        <v/>
      </c>
      <c r="U60" s="187"/>
      <c r="V60" s="187"/>
      <c r="W60" s="187"/>
      <c r="X60" s="187"/>
      <c r="Y60" s="187"/>
      <c r="Z60" s="187"/>
      <c r="AA60" s="188"/>
      <c r="AD60" s="267" t="str">
        <f>IF(AD35="","",AD35)</f>
        <v>三菱</v>
      </c>
      <c r="AE60" s="258"/>
      <c r="AF60" s="258"/>
      <c r="AG60" s="258"/>
      <c r="AH60" s="268"/>
      <c r="AI60" s="387" t="str">
        <f>IF(AI35="","",AI35)</f>
        <v>銀行</v>
      </c>
      <c r="AJ60" s="258"/>
      <c r="AK60" s="258"/>
      <c r="AL60" s="259"/>
      <c r="AM60" s="389" t="str">
        <f>IF(AM35="","",AM35)</f>
        <v>立川</v>
      </c>
      <c r="AN60" s="262"/>
      <c r="AO60" s="262"/>
      <c r="AP60" s="390"/>
      <c r="AQ60" s="391" t="str">
        <f>IF(AQ35="","",AQ35)</f>
        <v>支店</v>
      </c>
      <c r="AR60" s="263"/>
    </row>
    <row r="61" spans="1:44" ht="18.75" hidden="1" customHeight="1" x14ac:dyDescent="0.4">
      <c r="O61" s="347"/>
      <c r="P61" s="348"/>
      <c r="Q61" s="348"/>
      <c r="R61" s="348"/>
      <c r="S61" s="349"/>
      <c r="T61" s="189" t="str">
        <f t="shared" ref="T61" si="14">IF(T36="","",T36)</f>
        <v/>
      </c>
      <c r="U61" s="190"/>
      <c r="V61" s="190"/>
      <c r="W61" s="190"/>
      <c r="X61" s="190"/>
      <c r="Y61" s="190"/>
      <c r="Z61" s="190"/>
      <c r="AA61" s="191"/>
      <c r="AD61" s="272"/>
      <c r="AE61" s="260"/>
      <c r="AF61" s="260"/>
      <c r="AG61" s="260"/>
      <c r="AH61" s="273"/>
      <c r="AI61" s="388"/>
      <c r="AJ61" s="260"/>
      <c r="AK61" s="260"/>
      <c r="AL61" s="261"/>
      <c r="AM61" s="249"/>
      <c r="AN61" s="250"/>
      <c r="AO61" s="250"/>
      <c r="AP61" s="251"/>
      <c r="AQ61" s="254"/>
      <c r="AR61" s="255"/>
    </row>
    <row r="62" spans="1:44" ht="18.75" hidden="1" customHeight="1" x14ac:dyDescent="0.4">
      <c r="O62" s="9"/>
      <c r="P62" s="9"/>
      <c r="Q62" s="9"/>
      <c r="R62" s="9"/>
      <c r="S62" s="9"/>
      <c r="T62" s="26"/>
      <c r="U62" s="26"/>
      <c r="V62" s="26"/>
      <c r="W62" s="26"/>
      <c r="X62" s="26"/>
      <c r="Y62" s="26"/>
      <c r="Z62" s="26"/>
      <c r="AA62" s="26"/>
      <c r="AD62" s="155" t="s">
        <v>11</v>
      </c>
      <c r="AE62" s="376" t="str">
        <f>IF(AE37="","",AE37)</f>
        <v>セイユウコウギョウ（カ</v>
      </c>
      <c r="AF62" s="258"/>
      <c r="AG62" s="258"/>
      <c r="AH62" s="258"/>
      <c r="AI62" s="258"/>
      <c r="AJ62" s="259"/>
      <c r="AK62" s="378" t="s">
        <v>66</v>
      </c>
      <c r="AL62" s="380" t="str">
        <f>IF(AL37="","",AL37)</f>
        <v/>
      </c>
      <c r="AM62" s="155" t="s">
        <v>12</v>
      </c>
      <c r="AN62" s="382" t="str">
        <f>IF(AN37="","",AN37)</f>
        <v/>
      </c>
      <c r="AO62" s="262"/>
      <c r="AP62" s="262"/>
      <c r="AQ62" s="262"/>
      <c r="AR62" s="263"/>
    </row>
    <row r="63" spans="1:44" ht="18.75" hidden="1" customHeight="1" x14ac:dyDescent="0.4">
      <c r="O63" s="9"/>
      <c r="P63" s="9"/>
      <c r="Q63" s="9"/>
      <c r="R63" s="9"/>
      <c r="S63" s="9"/>
      <c r="T63" s="15"/>
      <c r="U63" s="15"/>
      <c r="V63" s="15"/>
      <c r="W63" s="15"/>
      <c r="X63" s="15"/>
      <c r="Y63" s="15"/>
      <c r="Z63" s="15"/>
      <c r="AA63" s="15"/>
      <c r="AD63" s="155"/>
      <c r="AE63" s="377"/>
      <c r="AF63" s="260"/>
      <c r="AG63" s="260"/>
      <c r="AH63" s="260"/>
      <c r="AI63" s="260"/>
      <c r="AJ63" s="261"/>
      <c r="AK63" s="379"/>
      <c r="AL63" s="381"/>
      <c r="AM63" s="155"/>
      <c r="AN63" s="383"/>
      <c r="AO63" s="250"/>
      <c r="AP63" s="250"/>
      <c r="AQ63" s="250"/>
      <c r="AR63" s="255"/>
    </row>
    <row r="64" spans="1:44" ht="13.5" hidden="1" x14ac:dyDescent="0.4"/>
    <row r="65" spans="1:44" ht="27.75" hidden="1" customHeight="1" x14ac:dyDescent="0.4">
      <c r="A65" s="289" t="s">
        <v>21</v>
      </c>
      <c r="B65" s="290"/>
      <c r="C65" s="291" t="s">
        <v>22</v>
      </c>
      <c r="D65" s="292"/>
      <c r="E65" s="292"/>
      <c r="F65" s="293"/>
      <c r="G65" s="194" t="s">
        <v>3</v>
      </c>
      <c r="H65" s="195"/>
      <c r="I65" s="195"/>
      <c r="J65" s="196"/>
      <c r="K65" s="16" t="s">
        <v>89</v>
      </c>
      <c r="L65" s="17"/>
      <c r="M65" s="17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6" t="s">
        <v>4</v>
      </c>
      <c r="AB65" s="17"/>
      <c r="AC65" s="19"/>
      <c r="AD65" s="16" t="s">
        <v>5</v>
      </c>
      <c r="AE65" s="18"/>
      <c r="AF65" s="16" t="s">
        <v>10</v>
      </c>
      <c r="AG65" s="19"/>
      <c r="AH65" s="20" t="s">
        <v>6</v>
      </c>
      <c r="AI65" s="18"/>
      <c r="AJ65" s="18"/>
      <c r="AK65" s="18"/>
      <c r="AL65" s="19"/>
      <c r="AM65" s="20" t="s">
        <v>7</v>
      </c>
      <c r="AN65" s="18"/>
      <c r="AO65" s="18"/>
      <c r="AP65" s="18"/>
      <c r="AQ65" s="18"/>
      <c r="AR65" s="19"/>
    </row>
    <row r="66" spans="1:44" ht="27.75" hidden="1" customHeight="1" x14ac:dyDescent="0.4">
      <c r="A66" s="350" t="str">
        <f>IF(A41="","",A41)</f>
        <v/>
      </c>
      <c r="B66" s="351"/>
      <c r="C66" s="350" t="str">
        <f>IF(C41="","",C41)</f>
        <v/>
      </c>
      <c r="D66" s="352"/>
      <c r="E66" s="352"/>
      <c r="F66" s="351"/>
      <c r="G66" s="297" t="str">
        <f>IF(G41="","",G41)</f>
        <v/>
      </c>
      <c r="H66" s="298"/>
      <c r="I66" s="298">
        <f>IF(I41="","",I41)</f>
        <v>1</v>
      </c>
      <c r="J66" s="299"/>
      <c r="K66" s="281" t="str">
        <f>IF(K41="","",K41)</f>
        <v/>
      </c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2">
        <f>IF(AA41="","",AA41)</f>
        <v>1</v>
      </c>
      <c r="AB66" s="283"/>
      <c r="AC66" s="284"/>
      <c r="AD66" s="285" t="str">
        <f>IF(AD41="","",AD41)</f>
        <v>式</v>
      </c>
      <c r="AE66" s="285"/>
      <c r="AF66" s="286">
        <f>IF(AF41="","",AF41)</f>
        <v>10</v>
      </c>
      <c r="AG66" s="287"/>
      <c r="AH66" s="288">
        <f>IF(AH41="","",AH41)</f>
        <v>2000000</v>
      </c>
      <c r="AI66" s="288"/>
      <c r="AJ66" s="288"/>
      <c r="AK66" s="288"/>
      <c r="AL66" s="288"/>
      <c r="AM66" s="288">
        <f>IF(AM41="","",AM41)</f>
        <v>2000000</v>
      </c>
      <c r="AN66" s="288"/>
      <c r="AO66" s="288"/>
      <c r="AP66" s="288"/>
      <c r="AQ66" s="288"/>
      <c r="AR66" s="288"/>
    </row>
    <row r="67" spans="1:44" ht="27.75" hidden="1" customHeight="1" x14ac:dyDescent="0.4">
      <c r="A67" s="353" t="str">
        <f t="shared" ref="A67:A75" si="15">IF(A42="","",A42)</f>
        <v/>
      </c>
      <c r="B67" s="354"/>
      <c r="C67" s="353" t="str">
        <f t="shared" ref="C67:C75" si="16">IF(C42="","",C42)</f>
        <v/>
      </c>
      <c r="D67" s="355"/>
      <c r="E67" s="355"/>
      <c r="F67" s="354"/>
      <c r="G67" s="307" t="str">
        <f t="shared" ref="G67:G75" si="17">IF(G42="","",G42)</f>
        <v/>
      </c>
      <c r="H67" s="308"/>
      <c r="I67" s="308">
        <f t="shared" ref="I67:I75" si="18">IF(I42="","",I42)</f>
        <v>1</v>
      </c>
      <c r="J67" s="309"/>
      <c r="K67" s="310" t="str">
        <f t="shared" ref="K67:K75" si="19">IF(K42="","",K42)</f>
        <v/>
      </c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1">
        <f t="shared" ref="AA67:AA75" si="20">IF(AA42="","",AA42)</f>
        <v>3</v>
      </c>
      <c r="AB67" s="312"/>
      <c r="AC67" s="313"/>
      <c r="AD67" s="300" t="str">
        <f t="shared" ref="AD67:AD75" si="21">IF(AD42="","",AD42)</f>
        <v>人</v>
      </c>
      <c r="AE67" s="300"/>
      <c r="AF67" s="301">
        <f t="shared" ref="AF67:AF75" si="22">IF(AF42="","",AF42)</f>
        <v>10</v>
      </c>
      <c r="AG67" s="302"/>
      <c r="AH67" s="303">
        <f t="shared" ref="AH67:AH75" si="23">IF(AH42="","",AH42)</f>
        <v>124</v>
      </c>
      <c r="AI67" s="303"/>
      <c r="AJ67" s="303"/>
      <c r="AK67" s="303"/>
      <c r="AL67" s="303"/>
      <c r="AM67" s="303">
        <f t="shared" ref="AM67:AM75" si="24">IF(AM42="","",AM42)</f>
        <v>372</v>
      </c>
      <c r="AN67" s="303"/>
      <c r="AO67" s="303"/>
      <c r="AP67" s="303"/>
      <c r="AQ67" s="303"/>
      <c r="AR67" s="303"/>
    </row>
    <row r="68" spans="1:44" ht="27.75" hidden="1" customHeight="1" x14ac:dyDescent="0.4">
      <c r="A68" s="353" t="str">
        <f t="shared" si="15"/>
        <v/>
      </c>
      <c r="B68" s="354"/>
      <c r="C68" s="353" t="str">
        <f t="shared" si="16"/>
        <v/>
      </c>
      <c r="D68" s="355"/>
      <c r="E68" s="355"/>
      <c r="F68" s="354"/>
      <c r="G68" s="307" t="str">
        <f t="shared" si="17"/>
        <v/>
      </c>
      <c r="H68" s="308"/>
      <c r="I68" s="308">
        <f t="shared" si="18"/>
        <v>1</v>
      </c>
      <c r="J68" s="309"/>
      <c r="K68" s="310" t="str">
        <f t="shared" si="19"/>
        <v/>
      </c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1">
        <f t="shared" si="20"/>
        <v>150</v>
      </c>
      <c r="AB68" s="312"/>
      <c r="AC68" s="313"/>
      <c r="AD68" s="300" t="str">
        <f t="shared" si="21"/>
        <v>ℓ</v>
      </c>
      <c r="AE68" s="300"/>
      <c r="AF68" s="301" t="str">
        <f t="shared" si="22"/>
        <v>非</v>
      </c>
      <c r="AG68" s="302"/>
      <c r="AH68" s="303">
        <f t="shared" si="23"/>
        <v>32.1</v>
      </c>
      <c r="AI68" s="303"/>
      <c r="AJ68" s="303"/>
      <c r="AK68" s="303"/>
      <c r="AL68" s="303"/>
      <c r="AM68" s="303">
        <f t="shared" si="24"/>
        <v>4815</v>
      </c>
      <c r="AN68" s="303"/>
      <c r="AO68" s="303"/>
      <c r="AP68" s="303"/>
      <c r="AQ68" s="303"/>
      <c r="AR68" s="303"/>
    </row>
    <row r="69" spans="1:44" ht="27.75" hidden="1" customHeight="1" x14ac:dyDescent="0.4">
      <c r="A69" s="353" t="str">
        <f t="shared" si="15"/>
        <v/>
      </c>
      <c r="B69" s="354"/>
      <c r="C69" s="353" t="str">
        <f t="shared" si="16"/>
        <v/>
      </c>
      <c r="D69" s="355"/>
      <c r="E69" s="355"/>
      <c r="F69" s="354"/>
      <c r="G69" s="307" t="str">
        <f t="shared" si="17"/>
        <v/>
      </c>
      <c r="H69" s="308"/>
      <c r="I69" s="308">
        <f t="shared" si="18"/>
        <v>1</v>
      </c>
      <c r="J69" s="309"/>
      <c r="K69" s="310" t="str">
        <f t="shared" si="19"/>
        <v/>
      </c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1">
        <f t="shared" si="20"/>
        <v>16</v>
      </c>
      <c r="AB69" s="312"/>
      <c r="AC69" s="313"/>
      <c r="AD69" s="300" t="str">
        <f t="shared" si="21"/>
        <v>回</v>
      </c>
      <c r="AE69" s="300"/>
      <c r="AF69" s="301">
        <f t="shared" si="22"/>
        <v>10</v>
      </c>
      <c r="AG69" s="302"/>
      <c r="AH69" s="303">
        <f t="shared" si="23"/>
        <v>1527</v>
      </c>
      <c r="AI69" s="303"/>
      <c r="AJ69" s="303"/>
      <c r="AK69" s="303"/>
      <c r="AL69" s="303"/>
      <c r="AM69" s="303">
        <f t="shared" si="24"/>
        <v>24432</v>
      </c>
      <c r="AN69" s="303"/>
      <c r="AO69" s="303"/>
      <c r="AP69" s="303"/>
      <c r="AQ69" s="303"/>
      <c r="AR69" s="303"/>
    </row>
    <row r="70" spans="1:44" ht="27.75" hidden="1" customHeight="1" x14ac:dyDescent="0.4">
      <c r="A70" s="353" t="str">
        <f t="shared" si="15"/>
        <v/>
      </c>
      <c r="B70" s="354"/>
      <c r="C70" s="353" t="str">
        <f t="shared" si="16"/>
        <v/>
      </c>
      <c r="D70" s="355"/>
      <c r="E70" s="355"/>
      <c r="F70" s="354"/>
      <c r="G70" s="307" t="str">
        <f t="shared" si="17"/>
        <v/>
      </c>
      <c r="H70" s="308"/>
      <c r="I70" s="308">
        <f t="shared" si="18"/>
        <v>1</v>
      </c>
      <c r="J70" s="309"/>
      <c r="K70" s="310" t="str">
        <f t="shared" si="19"/>
        <v/>
      </c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1">
        <f t="shared" si="20"/>
        <v>1</v>
      </c>
      <c r="AB70" s="312"/>
      <c r="AC70" s="313"/>
      <c r="AD70" s="300" t="str">
        <f t="shared" si="21"/>
        <v>式</v>
      </c>
      <c r="AE70" s="300"/>
      <c r="AF70" s="301">
        <f t="shared" si="22"/>
        <v>10</v>
      </c>
      <c r="AG70" s="302"/>
      <c r="AH70" s="303">
        <f t="shared" si="23"/>
        <v>-432</v>
      </c>
      <c r="AI70" s="303"/>
      <c r="AJ70" s="303"/>
      <c r="AK70" s="303"/>
      <c r="AL70" s="303"/>
      <c r="AM70" s="303">
        <f t="shared" si="24"/>
        <v>-432</v>
      </c>
      <c r="AN70" s="303"/>
      <c r="AO70" s="303"/>
      <c r="AP70" s="303"/>
      <c r="AQ70" s="303"/>
      <c r="AR70" s="303"/>
    </row>
    <row r="71" spans="1:44" ht="27.75" hidden="1" customHeight="1" x14ac:dyDescent="0.4">
      <c r="A71" s="353" t="str">
        <f t="shared" si="15"/>
        <v/>
      </c>
      <c r="B71" s="354"/>
      <c r="C71" s="353" t="str">
        <f t="shared" si="16"/>
        <v/>
      </c>
      <c r="D71" s="355"/>
      <c r="E71" s="355"/>
      <c r="F71" s="354"/>
      <c r="G71" s="307" t="str">
        <f t="shared" si="17"/>
        <v/>
      </c>
      <c r="H71" s="308"/>
      <c r="I71" s="308">
        <f t="shared" si="18"/>
        <v>1</v>
      </c>
      <c r="J71" s="309"/>
      <c r="K71" s="310" t="str">
        <f t="shared" si="19"/>
        <v/>
      </c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1">
        <f t="shared" si="20"/>
        <v>4</v>
      </c>
      <c r="AB71" s="312"/>
      <c r="AC71" s="313"/>
      <c r="AD71" s="300" t="str">
        <f t="shared" si="21"/>
        <v>個</v>
      </c>
      <c r="AE71" s="300"/>
      <c r="AF71" s="301">
        <f t="shared" si="22"/>
        <v>8</v>
      </c>
      <c r="AG71" s="302"/>
      <c r="AH71" s="303">
        <f t="shared" si="23"/>
        <v>3500</v>
      </c>
      <c r="AI71" s="303"/>
      <c r="AJ71" s="303"/>
      <c r="AK71" s="303"/>
      <c r="AL71" s="303"/>
      <c r="AM71" s="303">
        <f t="shared" si="24"/>
        <v>14000</v>
      </c>
      <c r="AN71" s="303"/>
      <c r="AO71" s="303"/>
      <c r="AP71" s="303"/>
      <c r="AQ71" s="303"/>
      <c r="AR71" s="303"/>
    </row>
    <row r="72" spans="1:44" ht="27.75" hidden="1" customHeight="1" x14ac:dyDescent="0.4">
      <c r="A72" s="353" t="str">
        <f t="shared" si="15"/>
        <v/>
      </c>
      <c r="B72" s="354"/>
      <c r="C72" s="353" t="str">
        <f t="shared" si="16"/>
        <v/>
      </c>
      <c r="D72" s="355"/>
      <c r="E72" s="355"/>
      <c r="F72" s="354"/>
      <c r="G72" s="307" t="str">
        <f t="shared" si="17"/>
        <v/>
      </c>
      <c r="H72" s="308"/>
      <c r="I72" s="308" t="str">
        <f t="shared" si="18"/>
        <v/>
      </c>
      <c r="J72" s="309"/>
      <c r="K72" s="310" t="str">
        <f t="shared" si="19"/>
        <v/>
      </c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1" t="str">
        <f t="shared" si="20"/>
        <v/>
      </c>
      <c r="AB72" s="312"/>
      <c r="AC72" s="313"/>
      <c r="AD72" s="300" t="str">
        <f t="shared" si="21"/>
        <v/>
      </c>
      <c r="AE72" s="300"/>
      <c r="AF72" s="301" t="str">
        <f t="shared" si="22"/>
        <v/>
      </c>
      <c r="AG72" s="302"/>
      <c r="AH72" s="303" t="str">
        <f t="shared" si="23"/>
        <v/>
      </c>
      <c r="AI72" s="303"/>
      <c r="AJ72" s="303"/>
      <c r="AK72" s="303"/>
      <c r="AL72" s="303"/>
      <c r="AM72" s="303" t="str">
        <f t="shared" si="24"/>
        <v/>
      </c>
      <c r="AN72" s="303"/>
      <c r="AO72" s="303"/>
      <c r="AP72" s="303"/>
      <c r="AQ72" s="303"/>
      <c r="AR72" s="303"/>
    </row>
    <row r="73" spans="1:44" ht="27.75" hidden="1" customHeight="1" x14ac:dyDescent="0.4">
      <c r="A73" s="353" t="str">
        <f t="shared" si="15"/>
        <v/>
      </c>
      <c r="B73" s="354"/>
      <c r="C73" s="353" t="str">
        <f t="shared" si="16"/>
        <v/>
      </c>
      <c r="D73" s="355"/>
      <c r="E73" s="355"/>
      <c r="F73" s="354"/>
      <c r="G73" s="307" t="str">
        <f t="shared" si="17"/>
        <v/>
      </c>
      <c r="H73" s="308"/>
      <c r="I73" s="308" t="str">
        <f t="shared" si="18"/>
        <v/>
      </c>
      <c r="J73" s="309"/>
      <c r="K73" s="310" t="str">
        <f t="shared" si="19"/>
        <v/>
      </c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1" t="str">
        <f t="shared" si="20"/>
        <v/>
      </c>
      <c r="AB73" s="312"/>
      <c r="AC73" s="313"/>
      <c r="AD73" s="300" t="str">
        <f t="shared" si="21"/>
        <v/>
      </c>
      <c r="AE73" s="300"/>
      <c r="AF73" s="301" t="str">
        <f t="shared" si="22"/>
        <v/>
      </c>
      <c r="AG73" s="302"/>
      <c r="AH73" s="303" t="str">
        <f t="shared" si="23"/>
        <v/>
      </c>
      <c r="AI73" s="303"/>
      <c r="AJ73" s="303"/>
      <c r="AK73" s="303"/>
      <c r="AL73" s="303"/>
      <c r="AM73" s="303" t="str">
        <f t="shared" si="24"/>
        <v/>
      </c>
      <c r="AN73" s="303"/>
      <c r="AO73" s="303"/>
      <c r="AP73" s="303"/>
      <c r="AQ73" s="303"/>
      <c r="AR73" s="303"/>
    </row>
    <row r="74" spans="1:44" ht="27.75" hidden="1" customHeight="1" x14ac:dyDescent="0.4">
      <c r="A74" s="353" t="str">
        <f t="shared" si="15"/>
        <v/>
      </c>
      <c r="B74" s="354"/>
      <c r="C74" s="353" t="str">
        <f t="shared" si="16"/>
        <v/>
      </c>
      <c r="D74" s="355"/>
      <c r="E74" s="355"/>
      <c r="F74" s="354"/>
      <c r="G74" s="307" t="str">
        <f t="shared" si="17"/>
        <v/>
      </c>
      <c r="H74" s="308"/>
      <c r="I74" s="308" t="str">
        <f t="shared" si="18"/>
        <v/>
      </c>
      <c r="J74" s="309"/>
      <c r="K74" s="310" t="str">
        <f t="shared" si="19"/>
        <v/>
      </c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1" t="str">
        <f t="shared" si="20"/>
        <v/>
      </c>
      <c r="AB74" s="312"/>
      <c r="AC74" s="313"/>
      <c r="AD74" s="300" t="str">
        <f t="shared" si="21"/>
        <v/>
      </c>
      <c r="AE74" s="300"/>
      <c r="AF74" s="301" t="str">
        <f t="shared" si="22"/>
        <v/>
      </c>
      <c r="AG74" s="302"/>
      <c r="AH74" s="303" t="str">
        <f t="shared" si="23"/>
        <v/>
      </c>
      <c r="AI74" s="303"/>
      <c r="AJ74" s="303"/>
      <c r="AK74" s="303"/>
      <c r="AL74" s="303"/>
      <c r="AM74" s="303" t="str">
        <f t="shared" si="24"/>
        <v/>
      </c>
      <c r="AN74" s="303"/>
      <c r="AO74" s="303"/>
      <c r="AP74" s="303"/>
      <c r="AQ74" s="303"/>
      <c r="AR74" s="303"/>
    </row>
    <row r="75" spans="1:44" ht="27.75" hidden="1" customHeight="1" x14ac:dyDescent="0.4">
      <c r="A75" s="359" t="str">
        <f t="shared" si="15"/>
        <v/>
      </c>
      <c r="B75" s="360"/>
      <c r="C75" s="359" t="str">
        <f t="shared" si="16"/>
        <v/>
      </c>
      <c r="D75" s="361"/>
      <c r="E75" s="361"/>
      <c r="F75" s="360"/>
      <c r="G75" s="323" t="str">
        <f t="shared" si="17"/>
        <v/>
      </c>
      <c r="H75" s="324"/>
      <c r="I75" s="324" t="str">
        <f t="shared" si="18"/>
        <v/>
      </c>
      <c r="J75" s="325"/>
      <c r="K75" s="326" t="str">
        <f t="shared" si="19"/>
        <v/>
      </c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62" t="str">
        <f t="shared" si="20"/>
        <v/>
      </c>
      <c r="AB75" s="363"/>
      <c r="AC75" s="364"/>
      <c r="AD75" s="356" t="str">
        <f t="shared" si="21"/>
        <v/>
      </c>
      <c r="AE75" s="356"/>
      <c r="AF75" s="357" t="str">
        <f t="shared" si="22"/>
        <v/>
      </c>
      <c r="AG75" s="358"/>
      <c r="AH75" s="318" t="str">
        <f t="shared" si="23"/>
        <v/>
      </c>
      <c r="AI75" s="318"/>
      <c r="AJ75" s="318"/>
      <c r="AK75" s="318"/>
      <c r="AL75" s="318"/>
      <c r="AM75" s="318" t="str">
        <f t="shared" si="24"/>
        <v/>
      </c>
      <c r="AN75" s="318"/>
      <c r="AO75" s="318"/>
      <c r="AP75" s="318"/>
      <c r="AQ75" s="318"/>
      <c r="AR75" s="318"/>
    </row>
  </sheetData>
  <mergeCells count="376">
    <mergeCell ref="AA20:AC20"/>
    <mergeCell ref="AD20:AE20"/>
    <mergeCell ref="AF20:AG20"/>
    <mergeCell ref="AH20:AL20"/>
    <mergeCell ref="AM20:AR20"/>
    <mergeCell ref="AA21:AC21"/>
    <mergeCell ref="AD21:AE21"/>
    <mergeCell ref="AF21:AG21"/>
    <mergeCell ref="G12:J12"/>
    <mergeCell ref="K12:N12"/>
    <mergeCell ref="O12:R12"/>
    <mergeCell ref="S12:V12"/>
    <mergeCell ref="W12:Z12"/>
    <mergeCell ref="AE12:AR13"/>
    <mergeCell ref="AD12:AD13"/>
    <mergeCell ref="AF19:AG19"/>
    <mergeCell ref="AH19:AL19"/>
    <mergeCell ref="AM19:AR19"/>
    <mergeCell ref="AH21:AL21"/>
    <mergeCell ref="AM21:AR21"/>
    <mergeCell ref="K15:Z15"/>
    <mergeCell ref="K16:Z16"/>
    <mergeCell ref="K17:Z17"/>
    <mergeCell ref="K18:Z18"/>
    <mergeCell ref="G11:J11"/>
    <mergeCell ref="K11:N11"/>
    <mergeCell ref="O11:R11"/>
    <mergeCell ref="S11:V11"/>
    <mergeCell ref="W11:Z11"/>
    <mergeCell ref="AD11:AE11"/>
    <mergeCell ref="AF11:AH11"/>
    <mergeCell ref="AI11:AL11"/>
    <mergeCell ref="AM11:AR11"/>
    <mergeCell ref="G9:J9"/>
    <mergeCell ref="K9:N9"/>
    <mergeCell ref="O9:R9"/>
    <mergeCell ref="S9:V9"/>
    <mergeCell ref="W9:Z9"/>
    <mergeCell ref="G10:J10"/>
    <mergeCell ref="K10:N10"/>
    <mergeCell ref="O10:R10"/>
    <mergeCell ref="S10:V10"/>
    <mergeCell ref="W10:Z10"/>
    <mergeCell ref="P1:R1"/>
    <mergeCell ref="T1:U1"/>
    <mergeCell ref="A2:M2"/>
    <mergeCell ref="A3:G4"/>
    <mergeCell ref="AD3:AI3"/>
    <mergeCell ref="AK3:AR3"/>
    <mergeCell ref="W1:X1"/>
    <mergeCell ref="AA1:AE1"/>
    <mergeCell ref="AD4:AE4"/>
    <mergeCell ref="AF4:AR4"/>
    <mergeCell ref="W3:AA3"/>
    <mergeCell ref="H3:R4"/>
    <mergeCell ref="S3:V3"/>
    <mergeCell ref="AH1:AJ1"/>
    <mergeCell ref="AK1:AR1"/>
    <mergeCell ref="AF5:AR5"/>
    <mergeCell ref="G6:P7"/>
    <mergeCell ref="Q6:Z7"/>
    <mergeCell ref="AD6:AE6"/>
    <mergeCell ref="AF6:AR6"/>
    <mergeCell ref="AD7:AE7"/>
    <mergeCell ref="AF7:AO7"/>
    <mergeCell ref="AP7:AR8"/>
    <mergeCell ref="AD8:AE8"/>
    <mergeCell ref="AF8:AO8"/>
    <mergeCell ref="AD9:AR9"/>
    <mergeCell ref="AD10:AH10"/>
    <mergeCell ref="AI10:AL10"/>
    <mergeCell ref="AM10:AP10"/>
    <mergeCell ref="AQ10:AR10"/>
    <mergeCell ref="AA16:AC16"/>
    <mergeCell ref="AA19:AC19"/>
    <mergeCell ref="AA18:AC18"/>
    <mergeCell ref="AD16:AE16"/>
    <mergeCell ref="AF16:AG16"/>
    <mergeCell ref="AH16:AL16"/>
    <mergeCell ref="AM16:AR16"/>
    <mergeCell ref="AA17:AC17"/>
    <mergeCell ref="AD17:AE17"/>
    <mergeCell ref="AF17:AG17"/>
    <mergeCell ref="AH17:AL17"/>
    <mergeCell ref="AM17:AR17"/>
    <mergeCell ref="AD18:AE18"/>
    <mergeCell ref="AF18:AG18"/>
    <mergeCell ref="AH18:AL18"/>
    <mergeCell ref="AM18:AR18"/>
    <mergeCell ref="AD19:AE19"/>
    <mergeCell ref="AH22:AL22"/>
    <mergeCell ref="AM22:AR22"/>
    <mergeCell ref="AA23:AC23"/>
    <mergeCell ref="AD23:AE23"/>
    <mergeCell ref="AF23:AG23"/>
    <mergeCell ref="AH23:AL23"/>
    <mergeCell ref="AM23:AR23"/>
    <mergeCell ref="AA22:AC22"/>
    <mergeCell ref="AD22:AE22"/>
    <mergeCell ref="AF22:AG22"/>
    <mergeCell ref="P26:R26"/>
    <mergeCell ref="T26:U26"/>
    <mergeCell ref="Z26:AE26"/>
    <mergeCell ref="A27:M27"/>
    <mergeCell ref="A28:G29"/>
    <mergeCell ref="H28:M29"/>
    <mergeCell ref="AD28:AI28"/>
    <mergeCell ref="AH24:AL24"/>
    <mergeCell ref="AM24:AR24"/>
    <mergeCell ref="AA25:AC25"/>
    <mergeCell ref="AD25:AE25"/>
    <mergeCell ref="AF25:AG25"/>
    <mergeCell ref="AH25:AL25"/>
    <mergeCell ref="AM25:AR25"/>
    <mergeCell ref="AA24:AC24"/>
    <mergeCell ref="AD24:AE24"/>
    <mergeCell ref="AF24:AG24"/>
    <mergeCell ref="AK28:AR28"/>
    <mergeCell ref="O29:S29"/>
    <mergeCell ref="T29:AA29"/>
    <mergeCell ref="AD29:AI29"/>
    <mergeCell ref="AJ29:AR29"/>
    <mergeCell ref="A15:H25"/>
    <mergeCell ref="I15:J15"/>
    <mergeCell ref="A30:G30"/>
    <mergeCell ref="H30:M30"/>
    <mergeCell ref="N30:N31"/>
    <mergeCell ref="O30:S30"/>
    <mergeCell ref="T30:AA30"/>
    <mergeCell ref="AD30:AI30"/>
    <mergeCell ref="AJ30:AR30"/>
    <mergeCell ref="O31:S31"/>
    <mergeCell ref="T31:AA31"/>
    <mergeCell ref="AD31:AI31"/>
    <mergeCell ref="AJ31:AO31"/>
    <mergeCell ref="AP31:AR32"/>
    <mergeCell ref="AD32:AI32"/>
    <mergeCell ref="AJ32:AO32"/>
    <mergeCell ref="AD37:AD38"/>
    <mergeCell ref="AE37:AJ38"/>
    <mergeCell ref="AK37:AK38"/>
    <mergeCell ref="AL37:AL38"/>
    <mergeCell ref="AM37:AM38"/>
    <mergeCell ref="AN37:AR38"/>
    <mergeCell ref="O33:S33"/>
    <mergeCell ref="T33:AA33"/>
    <mergeCell ref="AD34:AR34"/>
    <mergeCell ref="O35:S36"/>
    <mergeCell ref="T35:AA36"/>
    <mergeCell ref="AD35:AH36"/>
    <mergeCell ref="AI35:AL36"/>
    <mergeCell ref="AM35:AP36"/>
    <mergeCell ref="AQ35:AR36"/>
    <mergeCell ref="AA41:AC41"/>
    <mergeCell ref="AD41:AE41"/>
    <mergeCell ref="AF41:AG41"/>
    <mergeCell ref="AH41:AL41"/>
    <mergeCell ref="AM41:AR41"/>
    <mergeCell ref="A40:B40"/>
    <mergeCell ref="C40:F40"/>
    <mergeCell ref="A41:B41"/>
    <mergeCell ref="C41:F41"/>
    <mergeCell ref="G40:H40"/>
    <mergeCell ref="AD42:AE42"/>
    <mergeCell ref="AF42:AG42"/>
    <mergeCell ref="AH42:AL42"/>
    <mergeCell ref="AM42:AR42"/>
    <mergeCell ref="A43:B43"/>
    <mergeCell ref="C43:F43"/>
    <mergeCell ref="AA43:AC43"/>
    <mergeCell ref="A42:B42"/>
    <mergeCell ref="C42:F42"/>
    <mergeCell ref="AA42:AC42"/>
    <mergeCell ref="AD43:AE43"/>
    <mergeCell ref="AF43:AG43"/>
    <mergeCell ref="AH43:AL43"/>
    <mergeCell ref="AM43:AR43"/>
    <mergeCell ref="AM44:AR44"/>
    <mergeCell ref="A45:B45"/>
    <mergeCell ref="C45:F45"/>
    <mergeCell ref="AA45:AC45"/>
    <mergeCell ref="AD45:AE45"/>
    <mergeCell ref="AF45:AG45"/>
    <mergeCell ref="AH45:AL45"/>
    <mergeCell ref="AM45:AR45"/>
    <mergeCell ref="A44:B44"/>
    <mergeCell ref="C44:F44"/>
    <mergeCell ref="AA44:AC44"/>
    <mergeCell ref="AD44:AE44"/>
    <mergeCell ref="AF44:AG44"/>
    <mergeCell ref="AH44:AL44"/>
    <mergeCell ref="AM46:AR46"/>
    <mergeCell ref="A47:B47"/>
    <mergeCell ref="C47:F47"/>
    <mergeCell ref="AA47:AC47"/>
    <mergeCell ref="AM48:AR48"/>
    <mergeCell ref="A49:B49"/>
    <mergeCell ref="C49:F49"/>
    <mergeCell ref="AA49:AC49"/>
    <mergeCell ref="AD47:AE47"/>
    <mergeCell ref="AF47:AG47"/>
    <mergeCell ref="AH47:AL47"/>
    <mergeCell ref="AM47:AR47"/>
    <mergeCell ref="A48:B48"/>
    <mergeCell ref="C48:F48"/>
    <mergeCell ref="AA48:AC48"/>
    <mergeCell ref="A46:B46"/>
    <mergeCell ref="C46:F46"/>
    <mergeCell ref="AA46:AC46"/>
    <mergeCell ref="AD48:AE48"/>
    <mergeCell ref="AF48:AG48"/>
    <mergeCell ref="AH48:AL48"/>
    <mergeCell ref="AD46:AE46"/>
    <mergeCell ref="AF46:AG46"/>
    <mergeCell ref="AH46:AL46"/>
    <mergeCell ref="P51:R51"/>
    <mergeCell ref="T51:U51"/>
    <mergeCell ref="Z51:AE51"/>
    <mergeCell ref="AD49:AE49"/>
    <mergeCell ref="AF49:AG49"/>
    <mergeCell ref="AH49:AL49"/>
    <mergeCell ref="AM49:AR49"/>
    <mergeCell ref="A52:M52"/>
    <mergeCell ref="A50:B50"/>
    <mergeCell ref="C50:F50"/>
    <mergeCell ref="AA50:AC50"/>
    <mergeCell ref="AD50:AE50"/>
    <mergeCell ref="AF50:AG50"/>
    <mergeCell ref="AH50:AL50"/>
    <mergeCell ref="AM50:AR50"/>
    <mergeCell ref="A53:G54"/>
    <mergeCell ref="H53:M54"/>
    <mergeCell ref="N53:N54"/>
    <mergeCell ref="AD53:AI53"/>
    <mergeCell ref="AK53:AR53"/>
    <mergeCell ref="O54:S54"/>
    <mergeCell ref="T54:AA54"/>
    <mergeCell ref="AD54:AI54"/>
    <mergeCell ref="AJ54:AR54"/>
    <mergeCell ref="O56:S56"/>
    <mergeCell ref="T56:AA56"/>
    <mergeCell ref="AD56:AI56"/>
    <mergeCell ref="AJ56:AO56"/>
    <mergeCell ref="AD57:AI57"/>
    <mergeCell ref="AJ57:AO57"/>
    <mergeCell ref="A55:G55"/>
    <mergeCell ref="H55:M55"/>
    <mergeCell ref="O55:S55"/>
    <mergeCell ref="T55:AA55"/>
    <mergeCell ref="AD55:AI55"/>
    <mergeCell ref="AJ55:AR55"/>
    <mergeCell ref="AD62:AD63"/>
    <mergeCell ref="AE62:AJ63"/>
    <mergeCell ref="AK62:AK63"/>
    <mergeCell ref="AL62:AL63"/>
    <mergeCell ref="AM62:AM63"/>
    <mergeCell ref="AN62:AR63"/>
    <mergeCell ref="O58:S58"/>
    <mergeCell ref="T58:AA58"/>
    <mergeCell ref="AD59:AR59"/>
    <mergeCell ref="O60:S61"/>
    <mergeCell ref="T60:AA61"/>
    <mergeCell ref="AD60:AH61"/>
    <mergeCell ref="AI60:AL61"/>
    <mergeCell ref="AM60:AP61"/>
    <mergeCell ref="AQ60:AR61"/>
    <mergeCell ref="K66:Z66"/>
    <mergeCell ref="AA66:AC66"/>
    <mergeCell ref="AD66:AE66"/>
    <mergeCell ref="AF66:AG66"/>
    <mergeCell ref="AH66:AL66"/>
    <mergeCell ref="AM66:AR66"/>
    <mergeCell ref="A65:B65"/>
    <mergeCell ref="C65:F65"/>
    <mergeCell ref="G65:J65"/>
    <mergeCell ref="A66:B66"/>
    <mergeCell ref="C66:F66"/>
    <mergeCell ref="G66:H66"/>
    <mergeCell ref="I66:J66"/>
    <mergeCell ref="AD67:AE67"/>
    <mergeCell ref="AF67:AG67"/>
    <mergeCell ref="AH67:AL67"/>
    <mergeCell ref="AM67:AR67"/>
    <mergeCell ref="A68:B68"/>
    <mergeCell ref="C68:F68"/>
    <mergeCell ref="G68:H68"/>
    <mergeCell ref="I68:J68"/>
    <mergeCell ref="K68:Z68"/>
    <mergeCell ref="AA68:AC68"/>
    <mergeCell ref="A67:B67"/>
    <mergeCell ref="C67:F67"/>
    <mergeCell ref="G67:H67"/>
    <mergeCell ref="I67:J67"/>
    <mergeCell ref="K67:Z67"/>
    <mergeCell ref="AA67:AC67"/>
    <mergeCell ref="AD68:AE68"/>
    <mergeCell ref="AF68:AG68"/>
    <mergeCell ref="AH68:AL68"/>
    <mergeCell ref="AM68:AR68"/>
    <mergeCell ref="AM69:AR69"/>
    <mergeCell ref="A70:B70"/>
    <mergeCell ref="C70:F70"/>
    <mergeCell ref="G70:H70"/>
    <mergeCell ref="I70:J70"/>
    <mergeCell ref="K70:Z70"/>
    <mergeCell ref="AA70:AC70"/>
    <mergeCell ref="AD70:AE70"/>
    <mergeCell ref="AF70:AG70"/>
    <mergeCell ref="AH70:AL70"/>
    <mergeCell ref="AM70:AR70"/>
    <mergeCell ref="A69:B69"/>
    <mergeCell ref="C69:F69"/>
    <mergeCell ref="G69:H69"/>
    <mergeCell ref="I69:J69"/>
    <mergeCell ref="K69:Z69"/>
    <mergeCell ref="AA69:AC69"/>
    <mergeCell ref="AD69:AE69"/>
    <mergeCell ref="AF69:AG69"/>
    <mergeCell ref="AH69:AL69"/>
    <mergeCell ref="AM72:AR72"/>
    <mergeCell ref="A71:B71"/>
    <mergeCell ref="C71:F71"/>
    <mergeCell ref="G71:H71"/>
    <mergeCell ref="I71:J71"/>
    <mergeCell ref="K71:Z71"/>
    <mergeCell ref="AA71:AC71"/>
    <mergeCell ref="AD71:AE71"/>
    <mergeCell ref="AF71:AG71"/>
    <mergeCell ref="AH71:AL71"/>
    <mergeCell ref="A72:B72"/>
    <mergeCell ref="C72:F72"/>
    <mergeCell ref="G72:H72"/>
    <mergeCell ref="I72:J72"/>
    <mergeCell ref="K72:Z72"/>
    <mergeCell ref="AA72:AC72"/>
    <mergeCell ref="AD72:AE72"/>
    <mergeCell ref="AF72:AG72"/>
    <mergeCell ref="AH72:AL72"/>
    <mergeCell ref="AD75:AE75"/>
    <mergeCell ref="AF75:AG75"/>
    <mergeCell ref="AH75:AL75"/>
    <mergeCell ref="AM75:AR75"/>
    <mergeCell ref="AD74:AE74"/>
    <mergeCell ref="AF74:AG74"/>
    <mergeCell ref="AH74:AL74"/>
    <mergeCell ref="AM74:AR74"/>
    <mergeCell ref="A75:B75"/>
    <mergeCell ref="C75:F75"/>
    <mergeCell ref="G75:H75"/>
    <mergeCell ref="I75:J75"/>
    <mergeCell ref="K75:Z75"/>
    <mergeCell ref="AA75:AC75"/>
    <mergeCell ref="K19:Z19"/>
    <mergeCell ref="K20:Z20"/>
    <mergeCell ref="K21:Z21"/>
    <mergeCell ref="K22:Z22"/>
    <mergeCell ref="K23:Z23"/>
    <mergeCell ref="K24:Z24"/>
    <mergeCell ref="K25:Z25"/>
    <mergeCell ref="AM73:AR73"/>
    <mergeCell ref="A74:B74"/>
    <mergeCell ref="C74:F74"/>
    <mergeCell ref="G74:H74"/>
    <mergeCell ref="I74:J74"/>
    <mergeCell ref="K74:Z74"/>
    <mergeCell ref="AA74:AC74"/>
    <mergeCell ref="A73:B73"/>
    <mergeCell ref="C73:F73"/>
    <mergeCell ref="G73:H73"/>
    <mergeCell ref="I73:J73"/>
    <mergeCell ref="K73:Z73"/>
    <mergeCell ref="AA73:AC73"/>
    <mergeCell ref="AD73:AE73"/>
    <mergeCell ref="AF73:AG73"/>
    <mergeCell ref="AH73:AL73"/>
    <mergeCell ref="AM71:AR71"/>
  </mergeCells>
  <phoneticPr fontId="3"/>
  <conditionalFormatting sqref="H3">
    <cfRule type="cellIs" dxfId="36" priority="13" operator="equal">
      <formula>""</formula>
    </cfRule>
  </conditionalFormatting>
  <conditionalFormatting sqref="I16:K25">
    <cfRule type="cellIs" dxfId="35" priority="2" operator="equal">
      <formula>""</formula>
    </cfRule>
  </conditionalFormatting>
  <conditionalFormatting sqref="P1:R1 T1:U1 W1">
    <cfRule type="cellIs" dxfId="34" priority="14" operator="equal">
      <formula>""</formula>
    </cfRule>
  </conditionalFormatting>
  <conditionalFormatting sqref="W3 AA22:AL25">
    <cfRule type="cellIs" dxfId="33" priority="3" operator="equal">
      <formula>""</formula>
    </cfRule>
  </conditionalFormatting>
  <conditionalFormatting sqref="AF4">
    <cfRule type="cellIs" dxfId="32" priority="11" operator="equal">
      <formula>""</formula>
    </cfRule>
  </conditionalFormatting>
  <conditionalFormatting sqref="AF11:AH11">
    <cfRule type="cellIs" dxfId="31" priority="4" operator="equal">
      <formula>""</formula>
    </cfRule>
  </conditionalFormatting>
  <conditionalFormatting sqref="AF7:AO8">
    <cfRule type="cellIs" dxfId="30" priority="6" operator="equal">
      <formula>""</formula>
    </cfRule>
  </conditionalFormatting>
  <conditionalFormatting sqref="AF4:AR6">
    <cfRule type="cellIs" dxfId="29" priority="8" operator="equal">
      <formula>""</formula>
    </cfRule>
  </conditionalFormatting>
  <conditionalFormatting sqref="AK1:AR1">
    <cfRule type="cellIs" dxfId="28" priority="1" operator="equal">
      <formula>""</formula>
    </cfRule>
  </conditionalFormatting>
  <conditionalFormatting sqref="AK3:AR3 AD10 AM10 AE12">
    <cfRule type="cellIs" dxfId="27" priority="12" operator="equal">
      <formula>""</formula>
    </cfRule>
  </conditionalFormatting>
  <conditionalFormatting sqref="AM11">
    <cfRule type="cellIs" dxfId="26" priority="5" operator="equal">
      <formula>""</formula>
    </cfRule>
  </conditionalFormatting>
  <dataValidations count="8">
    <dataValidation type="list" allowBlank="1" showInputMessage="1" showErrorMessage="1" sqref="AQ10" xr:uid="{93733FFE-41CC-45FF-B81C-CF8A5856EFC4}">
      <formula1>"支店,本店,出張所"</formula1>
    </dataValidation>
    <dataValidation type="list" allowBlank="1" showInputMessage="1" showErrorMessage="1" sqref="AF11:AH11" xr:uid="{3A6037E0-DF28-4BD3-87D7-4FB5F2B65694}">
      <formula1>"普通,当座"</formula1>
    </dataValidation>
    <dataValidation type="list" allowBlank="1" showInputMessage="1" showErrorMessage="1" sqref="AI10" xr:uid="{E887D815-2242-4943-980F-0DC8737C0BF0}">
      <formula1>"銀行,信用金庫,信用組合"</formula1>
    </dataValidation>
    <dataValidation type="textLength" operator="equal" allowBlank="1" showErrorMessage="1" errorTitle="ケタ数が相違しています。" error="必ず5ケタを入力してください。" sqref="B9:F9" xr:uid="{D09719A4-6D04-444E-820F-21892EEF4AFA}">
      <formula1>5</formula1>
    </dataValidation>
    <dataValidation type="list" allowBlank="1" showInputMessage="1" showErrorMessage="1" sqref="AF16:AG25" xr:uid="{F7EAEA5D-7291-4DA1-BEAF-002CF0E75954}">
      <formula1>"10,8,非"</formula1>
    </dataValidation>
    <dataValidation type="whole" allowBlank="1" showInputMessage="1" showErrorMessage="1" errorTitle="ケタ数が違います。" error="必ず7ケタで入力をお願いいたします。_x000a_7ケタ未満の場合は、ゼロをつけてください。" sqref="AM11:AR11" xr:uid="{F07056D2-ACA1-4099-9D68-4928E7FE461F}">
      <formula1>1</formula1>
      <formula2>9999999</formula2>
    </dataValidation>
    <dataValidation type="whole" showErrorMessage="1" errorTitle="ケタ数が違います。" error="必ず13ケタで入力をお願いいたします。_x000a_13ケタ未満の場合は、ゼロをつけてください。" sqref="AK3:AR3" xr:uid="{2363F319-BBDC-458D-8EE5-D5AD1B7F14D0}">
      <formula1>1</formula1>
      <formula2>9999999999999</formula2>
    </dataValidation>
    <dataValidation type="textLength" operator="equal" allowBlank="1" showErrorMessage="1" errorTitle="ケタ数が違います。" error="5ケタで入力をお願いいたします。" sqref="W3" xr:uid="{ECFD54A8-B72A-461D-8792-67F6115C6C0D}">
      <formula1>5</formula1>
    </dataValidation>
  </dataValidations>
  <pageMargins left="0" right="0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Group Box 1">
              <controlPr defaultSize="0" autoFill="0" autoPict="0">
                <anchor moveWithCells="1">
                  <from>
                    <xdr:col>38</xdr:col>
                    <xdr:colOff>28575</xdr:colOff>
                    <xdr:row>58</xdr:row>
                    <xdr:rowOff>0</xdr:rowOff>
                  </from>
                  <to>
                    <xdr:col>44</xdr:col>
                    <xdr:colOff>76200</xdr:colOff>
                    <xdr:row>76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FFC8-CB7A-4000-BDD0-519FCC528E0F}">
  <dimension ref="A1:AZ75"/>
  <sheetViews>
    <sheetView showGridLines="0" zoomScaleNormal="100" workbookViewId="0">
      <selection activeCell="K18" sqref="K18:Z18"/>
    </sheetView>
  </sheetViews>
  <sheetFormatPr defaultColWidth="3" defaultRowHeight="19.5" customHeight="1" x14ac:dyDescent="0.4"/>
  <cols>
    <col min="1" max="44" width="3" style="4" customWidth="1"/>
    <col min="45" max="47" width="3" style="1"/>
    <col min="48" max="48" width="3" style="1" customWidth="1"/>
    <col min="49" max="49" width="8.5" style="2" hidden="1" customWidth="1"/>
    <col min="50" max="50" width="7.5" style="3" hidden="1" customWidth="1"/>
    <col min="51" max="52" width="6.5" style="3" hidden="1" customWidth="1"/>
    <col min="53" max="56" width="3" style="1"/>
    <col min="57" max="57" width="3" style="1" customWidth="1"/>
    <col min="58" max="16384" width="3" style="1"/>
  </cols>
  <sheetData>
    <row r="1" spans="1:52" ht="27" customHeight="1" x14ac:dyDescent="0.4">
      <c r="O1" s="5"/>
      <c r="P1" s="128">
        <v>2023</v>
      </c>
      <c r="Q1" s="128"/>
      <c r="R1" s="128"/>
      <c r="S1" s="6" t="s">
        <v>0</v>
      </c>
      <c r="T1" s="128">
        <v>3</v>
      </c>
      <c r="U1" s="128"/>
      <c r="V1" s="6" t="s">
        <v>25</v>
      </c>
      <c r="W1" s="439">
        <v>31</v>
      </c>
      <c r="X1" s="439"/>
      <c r="Y1" s="6" t="s">
        <v>24</v>
      </c>
      <c r="Z1" s="6" t="s">
        <v>23</v>
      </c>
      <c r="AA1" s="129" t="s">
        <v>128</v>
      </c>
      <c r="AB1" s="129"/>
      <c r="AC1" s="129"/>
      <c r="AD1" s="129"/>
      <c r="AE1" s="129"/>
      <c r="AF1" s="7"/>
      <c r="AG1" s="7"/>
      <c r="AH1" s="443" t="s">
        <v>130</v>
      </c>
      <c r="AI1" s="443"/>
      <c r="AJ1" s="443"/>
      <c r="AK1" s="444">
        <v>45159</v>
      </c>
      <c r="AL1" s="444"/>
      <c r="AM1" s="444"/>
      <c r="AN1" s="444"/>
      <c r="AO1" s="444"/>
      <c r="AP1" s="444"/>
      <c r="AQ1" s="444"/>
      <c r="AR1" s="444"/>
      <c r="AW1" s="2" t="s">
        <v>72</v>
      </c>
    </row>
    <row r="2" spans="1:52" ht="23.25" customHeight="1" x14ac:dyDescent="0.4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52" ht="13.5" customHeight="1" x14ac:dyDescent="0.4">
      <c r="A3" s="119" t="s">
        <v>41</v>
      </c>
      <c r="B3" s="119"/>
      <c r="C3" s="119"/>
      <c r="D3" s="119"/>
      <c r="E3" s="119"/>
      <c r="F3" s="119"/>
      <c r="G3" s="119"/>
      <c r="H3" s="440">
        <v>104001</v>
      </c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2" t="s">
        <v>123</v>
      </c>
      <c r="T3" s="442"/>
      <c r="U3" s="442"/>
      <c r="V3" s="442"/>
      <c r="W3" s="120">
        <v>11111</v>
      </c>
      <c r="X3" s="120"/>
      <c r="Y3" s="120"/>
      <c r="Z3" s="120"/>
      <c r="AA3" s="120"/>
      <c r="AC3" s="8"/>
      <c r="AD3" s="119" t="s">
        <v>35</v>
      </c>
      <c r="AE3" s="119"/>
      <c r="AF3" s="119"/>
      <c r="AG3" s="119"/>
      <c r="AH3" s="119"/>
      <c r="AI3" s="119"/>
      <c r="AJ3" s="21" t="s">
        <v>26</v>
      </c>
      <c r="AK3" s="438">
        <v>11</v>
      </c>
      <c r="AL3" s="438"/>
      <c r="AM3" s="438"/>
      <c r="AN3" s="438"/>
      <c r="AO3" s="438"/>
      <c r="AP3" s="438"/>
      <c r="AQ3" s="438"/>
      <c r="AR3" s="438"/>
    </row>
    <row r="4" spans="1:52" ht="18.75" customHeight="1" x14ac:dyDescent="0.4">
      <c r="A4" s="119"/>
      <c r="B4" s="119"/>
      <c r="C4" s="119"/>
      <c r="D4" s="119"/>
      <c r="E4" s="119"/>
      <c r="F4" s="119"/>
      <c r="G4" s="119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36"/>
      <c r="T4" s="37"/>
      <c r="U4" s="37"/>
      <c r="V4" s="37"/>
      <c r="W4" s="37"/>
      <c r="X4" s="37"/>
      <c r="Y4" s="37"/>
      <c r="Z4" s="37"/>
      <c r="AA4" s="37"/>
      <c r="AC4" s="8"/>
      <c r="AD4" s="119" t="s">
        <v>73</v>
      </c>
      <c r="AE4" s="119"/>
      <c r="AF4" s="429" t="s">
        <v>91</v>
      </c>
      <c r="AG4" s="429"/>
      <c r="AH4" s="429"/>
      <c r="AI4" s="429"/>
      <c r="AJ4" s="429"/>
      <c r="AK4" s="429"/>
      <c r="AL4" s="429"/>
      <c r="AM4" s="429"/>
      <c r="AN4" s="429"/>
      <c r="AO4" s="429"/>
      <c r="AP4" s="429"/>
      <c r="AQ4" s="429"/>
      <c r="AR4" s="429"/>
    </row>
    <row r="5" spans="1:52" ht="18.75" customHeight="1" x14ac:dyDescent="0.4">
      <c r="G5" s="4" t="s">
        <v>2</v>
      </c>
      <c r="N5" s="9"/>
      <c r="T5" s="38"/>
      <c r="U5" s="38"/>
      <c r="V5" s="38"/>
      <c r="W5" s="38"/>
      <c r="X5" s="38"/>
      <c r="Y5" s="38"/>
      <c r="Z5" s="38"/>
      <c r="AA5" s="38"/>
      <c r="AC5" s="8"/>
      <c r="AF5" s="429" t="s">
        <v>92</v>
      </c>
      <c r="AG5" s="429"/>
      <c r="AH5" s="429"/>
      <c r="AI5" s="429"/>
      <c r="AJ5" s="429"/>
      <c r="AK5" s="429"/>
      <c r="AL5" s="429"/>
      <c r="AM5" s="429"/>
      <c r="AN5" s="429"/>
      <c r="AO5" s="429"/>
      <c r="AP5" s="429"/>
      <c r="AQ5" s="429"/>
      <c r="AR5" s="429"/>
    </row>
    <row r="6" spans="1:52" ht="18.75" customHeight="1" x14ac:dyDescent="0.4">
      <c r="A6" s="9"/>
      <c r="B6" s="9"/>
      <c r="C6" s="9"/>
      <c r="D6" s="9"/>
      <c r="E6" s="9"/>
      <c r="F6" s="9"/>
      <c r="G6" s="430" t="s">
        <v>85</v>
      </c>
      <c r="H6" s="430"/>
      <c r="I6" s="430"/>
      <c r="J6" s="430"/>
      <c r="K6" s="430"/>
      <c r="L6" s="430"/>
      <c r="M6" s="430"/>
      <c r="N6" s="430"/>
      <c r="O6" s="430"/>
      <c r="P6" s="430"/>
      <c r="Q6" s="431">
        <f>W12</f>
        <v>2246744</v>
      </c>
      <c r="R6" s="432"/>
      <c r="S6" s="432"/>
      <c r="T6" s="432"/>
      <c r="U6" s="432"/>
      <c r="V6" s="432"/>
      <c r="W6" s="432"/>
      <c r="X6" s="432"/>
      <c r="Y6" s="432"/>
      <c r="Z6" s="433"/>
      <c r="AA6" s="39"/>
      <c r="AC6" s="8"/>
      <c r="AD6" s="119" t="s">
        <v>74</v>
      </c>
      <c r="AE6" s="119"/>
      <c r="AF6" s="429" t="s">
        <v>100</v>
      </c>
      <c r="AG6" s="429"/>
      <c r="AH6" s="429"/>
      <c r="AI6" s="429"/>
      <c r="AJ6" s="429"/>
      <c r="AK6" s="429"/>
      <c r="AL6" s="429"/>
      <c r="AM6" s="429"/>
      <c r="AN6" s="429"/>
      <c r="AO6" s="429"/>
      <c r="AP6" s="429"/>
      <c r="AQ6" s="429"/>
      <c r="AR6" s="429"/>
    </row>
    <row r="7" spans="1:52" ht="18.75" customHeight="1" x14ac:dyDescent="0.4"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4"/>
      <c r="R7" s="435"/>
      <c r="S7" s="435"/>
      <c r="T7" s="435"/>
      <c r="U7" s="435"/>
      <c r="V7" s="435"/>
      <c r="W7" s="435"/>
      <c r="X7" s="435"/>
      <c r="Y7" s="435"/>
      <c r="Z7" s="436"/>
      <c r="AA7" s="37"/>
      <c r="AD7" s="192" t="s">
        <v>75</v>
      </c>
      <c r="AE7" s="192"/>
      <c r="AF7" s="429" t="s">
        <v>93</v>
      </c>
      <c r="AG7" s="429"/>
      <c r="AH7" s="429"/>
      <c r="AI7" s="429"/>
      <c r="AJ7" s="429"/>
      <c r="AK7" s="429"/>
      <c r="AL7" s="429"/>
      <c r="AM7" s="429"/>
      <c r="AN7" s="429"/>
      <c r="AO7" s="429"/>
      <c r="AP7" s="140" t="s">
        <v>20</v>
      </c>
      <c r="AQ7" s="140"/>
      <c r="AR7" s="140"/>
    </row>
    <row r="8" spans="1:52" ht="18.75" customHeight="1" x14ac:dyDescent="0.4">
      <c r="K8" s="54"/>
      <c r="L8" s="54"/>
      <c r="M8" s="54"/>
      <c r="N8" s="54"/>
      <c r="O8" s="54"/>
      <c r="P8" s="54"/>
      <c r="Q8" s="54"/>
      <c r="R8" s="54"/>
      <c r="W8" s="54"/>
      <c r="AA8" s="40"/>
      <c r="AD8" s="154" t="s">
        <v>76</v>
      </c>
      <c r="AE8" s="154"/>
      <c r="AF8" s="437" t="s">
        <v>62</v>
      </c>
      <c r="AG8" s="437"/>
      <c r="AH8" s="437"/>
      <c r="AI8" s="437"/>
      <c r="AJ8" s="437"/>
      <c r="AK8" s="437"/>
      <c r="AL8" s="437"/>
      <c r="AM8" s="437"/>
      <c r="AN8" s="437"/>
      <c r="AO8" s="437"/>
      <c r="AP8" s="245"/>
      <c r="AQ8" s="245"/>
      <c r="AR8" s="245"/>
    </row>
    <row r="9" spans="1:52" ht="18.75" customHeight="1" x14ac:dyDescent="0.4">
      <c r="G9" s="445"/>
      <c r="H9" s="445"/>
      <c r="I9" s="445"/>
      <c r="J9" s="445"/>
      <c r="K9" s="446">
        <v>0.1</v>
      </c>
      <c r="L9" s="447"/>
      <c r="M9" s="447"/>
      <c r="N9" s="447"/>
      <c r="O9" s="448" t="s">
        <v>86</v>
      </c>
      <c r="P9" s="448"/>
      <c r="Q9" s="448"/>
      <c r="R9" s="448"/>
      <c r="S9" s="448" t="s">
        <v>87</v>
      </c>
      <c r="T9" s="448"/>
      <c r="U9" s="448"/>
      <c r="V9" s="448"/>
      <c r="W9" s="447" t="s">
        <v>88</v>
      </c>
      <c r="X9" s="447"/>
      <c r="Y9" s="447"/>
      <c r="Z9" s="447"/>
      <c r="AD9" s="166" t="s">
        <v>19</v>
      </c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8"/>
    </row>
    <row r="10" spans="1:52" ht="18.75" customHeight="1" x14ac:dyDescent="0.4">
      <c r="G10" s="449" t="s">
        <v>79</v>
      </c>
      <c r="H10" s="449"/>
      <c r="I10" s="449"/>
      <c r="J10" s="449"/>
      <c r="K10" s="450" cm="1">
        <f t="array" ref="K10">SUM(IF(AF16:AF25=10,AM16:AM25))</f>
        <v>2024372</v>
      </c>
      <c r="L10" s="450" cm="1">
        <f t="array" ref="L10">SUM(IF(AG19:AG28=10,AN19:AN28))</f>
        <v>0</v>
      </c>
      <c r="M10" s="450" cm="1">
        <f t="array" ref="M10">SUM(IF(AH19:AH28=10,AO19:AO28))</f>
        <v>0</v>
      </c>
      <c r="N10" s="450" cm="1">
        <f t="array" ref="N10">SUM(IF(AI19:AI28=10,AP19:AP28))</f>
        <v>0</v>
      </c>
      <c r="O10" s="451" cm="1">
        <f t="array" ref="O10">SUM(IF(AF16:AF25=8,AM16:AM25))</f>
        <v>14000</v>
      </c>
      <c r="P10" s="451" cm="1">
        <f t="array" ref="P10">SUM(IF(AG19:AG28=8,AN19:AN28))</f>
        <v>0</v>
      </c>
      <c r="Q10" s="451" cm="1">
        <f t="array" ref="Q10">SUM(IF(AH19:AH28=8,AO19:AO28))</f>
        <v>0</v>
      </c>
      <c r="R10" s="451" cm="1">
        <f t="array" ref="R10">SUM(IF(AI19:AI28=8,AP19:AP28))</f>
        <v>0</v>
      </c>
      <c r="S10" s="452" cm="1">
        <f t="array" ref="S10">SUM(IF(AF16:AF25="非",AM16:AM25))</f>
        <v>4815</v>
      </c>
      <c r="T10" s="452" cm="1">
        <f t="array" ref="T10">SUM(IF(AG19:AG28="非",AN19:AN28))</f>
        <v>0</v>
      </c>
      <c r="U10" s="452" cm="1">
        <f t="array" ref="U10">SUM(IF(AH19:AH28="非",AO19:AO28))</f>
        <v>0</v>
      </c>
      <c r="V10" s="452" cm="1">
        <f t="array" ref="V10">SUM(IF(AI19:AI28="非",AP19:AP28))</f>
        <v>0</v>
      </c>
      <c r="W10" s="453">
        <f>SUM(K10:V10)</f>
        <v>2043187</v>
      </c>
      <c r="X10" s="453"/>
      <c r="Y10" s="453"/>
      <c r="Z10" s="453"/>
      <c r="AA10" s="41"/>
      <c r="AD10" s="420" t="s">
        <v>94</v>
      </c>
      <c r="AE10" s="421"/>
      <c r="AF10" s="421"/>
      <c r="AG10" s="421"/>
      <c r="AH10" s="421"/>
      <c r="AI10" s="422" t="s">
        <v>78</v>
      </c>
      <c r="AJ10" s="333"/>
      <c r="AK10" s="333"/>
      <c r="AL10" s="334"/>
      <c r="AM10" s="423" t="s">
        <v>95</v>
      </c>
      <c r="AN10" s="424"/>
      <c r="AO10" s="424"/>
      <c r="AP10" s="424"/>
      <c r="AQ10" s="425" t="s">
        <v>67</v>
      </c>
      <c r="AR10" s="168"/>
    </row>
    <row r="11" spans="1:52" ht="18.75" customHeight="1" x14ac:dyDescent="0.4">
      <c r="G11" s="454" t="s">
        <v>80</v>
      </c>
      <c r="H11" s="454"/>
      <c r="I11" s="454"/>
      <c r="J11" s="454"/>
      <c r="K11" s="455">
        <f>ROUNDDOWN(K10*0.1,0)</f>
        <v>202437</v>
      </c>
      <c r="L11" s="455">
        <f t="shared" ref="L11:N11" si="0">ROUNDDOWN(L10*0.1,0)</f>
        <v>0</v>
      </c>
      <c r="M11" s="455">
        <f t="shared" si="0"/>
        <v>0</v>
      </c>
      <c r="N11" s="455">
        <f t="shared" si="0"/>
        <v>0</v>
      </c>
      <c r="O11" s="456">
        <f>ROUNDDOWN(O10*0.08,0)</f>
        <v>1120</v>
      </c>
      <c r="P11" s="456">
        <f t="shared" ref="P11:R11" si="1">ROUNDDOWN(P10*0.08,0)</f>
        <v>0</v>
      </c>
      <c r="Q11" s="456">
        <f t="shared" si="1"/>
        <v>0</v>
      </c>
      <c r="R11" s="456">
        <f t="shared" si="1"/>
        <v>0</v>
      </c>
      <c r="S11" s="457" t="s">
        <v>84</v>
      </c>
      <c r="T11" s="457" t="s">
        <v>84</v>
      </c>
      <c r="U11" s="457" t="s">
        <v>84</v>
      </c>
      <c r="V11" s="457" t="s">
        <v>84</v>
      </c>
      <c r="W11" s="458">
        <f>SUM(K11:V11)</f>
        <v>203557</v>
      </c>
      <c r="X11" s="458"/>
      <c r="Y11" s="458"/>
      <c r="Z11" s="458"/>
      <c r="AA11" s="41"/>
      <c r="AD11" s="272" t="s">
        <v>66</v>
      </c>
      <c r="AE11" s="459"/>
      <c r="AF11" s="172" t="s">
        <v>96</v>
      </c>
      <c r="AG11" s="172"/>
      <c r="AH11" s="460"/>
      <c r="AI11" s="269" t="s">
        <v>77</v>
      </c>
      <c r="AJ11" s="270"/>
      <c r="AK11" s="270"/>
      <c r="AL11" s="270"/>
      <c r="AM11" s="461">
        <v>111</v>
      </c>
      <c r="AN11" s="462"/>
      <c r="AO11" s="462"/>
      <c r="AP11" s="462"/>
      <c r="AQ11" s="462"/>
      <c r="AR11" s="463"/>
    </row>
    <row r="12" spans="1:52" ht="18.75" customHeight="1" x14ac:dyDescent="0.4">
      <c r="G12" s="464" t="s">
        <v>33</v>
      </c>
      <c r="H12" s="464"/>
      <c r="I12" s="464"/>
      <c r="J12" s="464"/>
      <c r="K12" s="465">
        <f t="shared" ref="K12:R12" si="2">+K10+K11</f>
        <v>2226809</v>
      </c>
      <c r="L12" s="465">
        <f t="shared" si="2"/>
        <v>0</v>
      </c>
      <c r="M12" s="465">
        <f t="shared" si="2"/>
        <v>0</v>
      </c>
      <c r="N12" s="465">
        <f t="shared" si="2"/>
        <v>0</v>
      </c>
      <c r="O12" s="466">
        <f t="shared" si="2"/>
        <v>15120</v>
      </c>
      <c r="P12" s="466">
        <f t="shared" si="2"/>
        <v>0</v>
      </c>
      <c r="Q12" s="466">
        <f t="shared" si="2"/>
        <v>0</v>
      </c>
      <c r="R12" s="466">
        <f t="shared" si="2"/>
        <v>0</v>
      </c>
      <c r="S12" s="466">
        <f t="shared" ref="S12:V12" si="3">S10</f>
        <v>4815</v>
      </c>
      <c r="T12" s="466">
        <f t="shared" si="3"/>
        <v>0</v>
      </c>
      <c r="U12" s="466">
        <f t="shared" si="3"/>
        <v>0</v>
      </c>
      <c r="V12" s="466">
        <f t="shared" si="3"/>
        <v>0</v>
      </c>
      <c r="W12" s="466">
        <f>SUM(K12:V12)</f>
        <v>2246744</v>
      </c>
      <c r="X12" s="466"/>
      <c r="Y12" s="466"/>
      <c r="Z12" s="466"/>
      <c r="AD12" s="155" t="s">
        <v>11</v>
      </c>
      <c r="AE12" s="467" t="s">
        <v>64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7"/>
    </row>
    <row r="13" spans="1:52" ht="18.75" customHeight="1" x14ac:dyDescent="0.4">
      <c r="N13" s="25"/>
      <c r="AD13" s="155"/>
      <c r="AE13" s="46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9"/>
    </row>
    <row r="14" spans="1:52" ht="13.5" x14ac:dyDescent="0.4"/>
    <row r="15" spans="1:52" ht="27.75" customHeight="1" x14ac:dyDescent="0.4">
      <c r="A15" s="409" t="s">
        <v>124</v>
      </c>
      <c r="B15" s="410"/>
      <c r="C15" s="410"/>
      <c r="D15" s="410"/>
      <c r="E15" s="410"/>
      <c r="F15" s="410"/>
      <c r="G15" s="410"/>
      <c r="H15" s="411"/>
      <c r="I15" s="418" t="s">
        <v>90</v>
      </c>
      <c r="J15" s="419"/>
      <c r="K15" s="469" t="s">
        <v>97</v>
      </c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1"/>
      <c r="AA15" s="16" t="s">
        <v>4</v>
      </c>
      <c r="AB15" s="17"/>
      <c r="AC15" s="19"/>
      <c r="AD15" s="16" t="s">
        <v>5</v>
      </c>
      <c r="AE15" s="18"/>
      <c r="AF15" s="16" t="s">
        <v>10</v>
      </c>
      <c r="AG15" s="19"/>
      <c r="AH15" s="20" t="s">
        <v>6</v>
      </c>
      <c r="AI15" s="18"/>
      <c r="AJ15" s="18"/>
      <c r="AK15" s="18"/>
      <c r="AL15" s="19"/>
      <c r="AM15" s="20" t="s">
        <v>7</v>
      </c>
      <c r="AN15" s="18"/>
      <c r="AO15" s="18"/>
      <c r="AP15" s="18"/>
      <c r="AQ15" s="18"/>
      <c r="AR15" s="19"/>
    </row>
    <row r="16" spans="1:52" ht="27.75" customHeight="1" x14ac:dyDescent="0.4">
      <c r="A16" s="412"/>
      <c r="B16" s="413"/>
      <c r="C16" s="413"/>
      <c r="D16" s="413"/>
      <c r="E16" s="413"/>
      <c r="F16" s="413"/>
      <c r="G16" s="413"/>
      <c r="H16" s="414"/>
      <c r="I16" s="42">
        <v>1</v>
      </c>
      <c r="J16" s="43">
        <v>31</v>
      </c>
      <c r="K16" s="472" t="s">
        <v>125</v>
      </c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4"/>
      <c r="AA16" s="201">
        <v>1</v>
      </c>
      <c r="AB16" s="202"/>
      <c r="AC16" s="203"/>
      <c r="AD16" s="211" t="s">
        <v>49</v>
      </c>
      <c r="AE16" s="211"/>
      <c r="AF16" s="426">
        <v>10</v>
      </c>
      <c r="AG16" s="427"/>
      <c r="AH16" s="428">
        <v>2000000</v>
      </c>
      <c r="AI16" s="428"/>
      <c r="AJ16" s="428"/>
      <c r="AK16" s="428"/>
      <c r="AL16" s="428"/>
      <c r="AM16" s="215">
        <f>IF(AND(AA16=0,AH16=0),"",ROUNDDOWN(AA16*AH16,0))</f>
        <v>2000000</v>
      </c>
      <c r="AN16" s="215"/>
      <c r="AO16" s="215"/>
      <c r="AP16" s="215"/>
      <c r="AQ16" s="215"/>
      <c r="AR16" s="215"/>
      <c r="AW16" s="2">
        <f>IF($AF16="非",0,IF($AF16=8,ROUNDDOWN($AH16*0.08,0),ROUNDDOWN($AH16*0.1,0)))</f>
        <v>200000</v>
      </c>
      <c r="AX16" s="24">
        <f>IF($AH16="","",$AF16)</f>
        <v>10</v>
      </c>
      <c r="AZ16" s="34"/>
    </row>
    <row r="17" spans="1:52" ht="27.75" customHeight="1" x14ac:dyDescent="0.4">
      <c r="A17" s="412"/>
      <c r="B17" s="413"/>
      <c r="C17" s="413"/>
      <c r="D17" s="413"/>
      <c r="E17" s="413"/>
      <c r="F17" s="413"/>
      <c r="G17" s="413"/>
      <c r="H17" s="414"/>
      <c r="I17" s="44">
        <v>1</v>
      </c>
      <c r="J17" s="45">
        <v>31</v>
      </c>
      <c r="K17" s="370" t="s">
        <v>126</v>
      </c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2"/>
      <c r="AA17" s="208">
        <v>3</v>
      </c>
      <c r="AB17" s="209"/>
      <c r="AC17" s="210"/>
      <c r="AD17" s="216" t="s">
        <v>69</v>
      </c>
      <c r="AE17" s="216"/>
      <c r="AF17" s="407">
        <v>10</v>
      </c>
      <c r="AG17" s="408"/>
      <c r="AH17" s="403">
        <v>124</v>
      </c>
      <c r="AI17" s="403"/>
      <c r="AJ17" s="403"/>
      <c r="AK17" s="403"/>
      <c r="AL17" s="403"/>
      <c r="AM17" s="220">
        <f>IF(AND(AA17=0,AH17=0),"",ROUNDDOWN(AA17*AH17,0))</f>
        <v>372</v>
      </c>
      <c r="AN17" s="220"/>
      <c r="AO17" s="220"/>
      <c r="AP17" s="220"/>
      <c r="AQ17" s="220"/>
      <c r="AR17" s="220"/>
      <c r="AW17" s="2">
        <f>IF($AF17="非",0,IF($AF17=8,ROUNDDOWN($AH17*0.08,0),ROUNDDOWN($AH17*0.1,0)))</f>
        <v>12</v>
      </c>
      <c r="AX17" s="24">
        <f t="shared" ref="AX17:AX25" si="4">IF($AH17="","",$AF17)</f>
        <v>10</v>
      </c>
      <c r="AZ17" s="34"/>
    </row>
    <row r="18" spans="1:52" ht="27.75" customHeight="1" x14ac:dyDescent="0.4">
      <c r="A18" s="412"/>
      <c r="B18" s="413"/>
      <c r="C18" s="413"/>
      <c r="D18" s="413"/>
      <c r="E18" s="413"/>
      <c r="F18" s="413"/>
      <c r="G18" s="413"/>
      <c r="H18" s="414"/>
      <c r="I18" s="44">
        <v>1</v>
      </c>
      <c r="J18" s="45">
        <v>31</v>
      </c>
      <c r="K18" s="370" t="s">
        <v>127</v>
      </c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2"/>
      <c r="AA18" s="208">
        <v>150</v>
      </c>
      <c r="AB18" s="209"/>
      <c r="AC18" s="210"/>
      <c r="AD18" s="216" t="s">
        <v>70</v>
      </c>
      <c r="AE18" s="216"/>
      <c r="AF18" s="407" t="s">
        <v>68</v>
      </c>
      <c r="AG18" s="408"/>
      <c r="AH18" s="403">
        <v>32.1</v>
      </c>
      <c r="AI18" s="403"/>
      <c r="AJ18" s="403"/>
      <c r="AK18" s="403"/>
      <c r="AL18" s="403"/>
      <c r="AM18" s="220">
        <f t="shared" ref="AM18:AM25" si="5">IF(AND(AA18=0,AH18=0),"",ROUNDDOWN(AA18*AH18,0))</f>
        <v>4815</v>
      </c>
      <c r="AN18" s="220"/>
      <c r="AO18" s="220"/>
      <c r="AP18" s="220"/>
      <c r="AQ18" s="220"/>
      <c r="AR18" s="220"/>
      <c r="AW18" s="2">
        <f>IF($AF18="非",0,IF($AF18=8,ROUNDDOWN($AH18*0.08,0),ROUNDDOWN($AH18*0.1,0)))</f>
        <v>0</v>
      </c>
      <c r="AX18" s="24" t="str">
        <f t="shared" si="4"/>
        <v>非</v>
      </c>
    </row>
    <row r="19" spans="1:52" ht="27.75" customHeight="1" x14ac:dyDescent="0.4">
      <c r="A19" s="412"/>
      <c r="B19" s="413"/>
      <c r="C19" s="413"/>
      <c r="D19" s="413"/>
      <c r="E19" s="413"/>
      <c r="F19" s="413"/>
      <c r="G19" s="413"/>
      <c r="H19" s="414"/>
      <c r="I19" s="44">
        <v>1</v>
      </c>
      <c r="J19" s="45">
        <v>31</v>
      </c>
      <c r="K19" s="370" t="s">
        <v>57</v>
      </c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2"/>
      <c r="AA19" s="208">
        <v>16</v>
      </c>
      <c r="AB19" s="209"/>
      <c r="AC19" s="210"/>
      <c r="AD19" s="216" t="s">
        <v>58</v>
      </c>
      <c r="AE19" s="216"/>
      <c r="AF19" s="407">
        <v>10</v>
      </c>
      <c r="AG19" s="408"/>
      <c r="AH19" s="403">
        <v>1527</v>
      </c>
      <c r="AI19" s="403"/>
      <c r="AJ19" s="403"/>
      <c r="AK19" s="403"/>
      <c r="AL19" s="403"/>
      <c r="AM19" s="220">
        <f>IF(AND(AA19=0,AH19=0),"",ROUNDDOWN(AA19*AH19,0))</f>
        <v>24432</v>
      </c>
      <c r="AN19" s="220"/>
      <c r="AO19" s="220"/>
      <c r="AP19" s="220"/>
      <c r="AQ19" s="220"/>
      <c r="AR19" s="220"/>
      <c r="AW19" s="2">
        <f t="shared" ref="AW19:AW25" si="6">IF($AF19="非",0,IF($AF19=8,ROUNDDOWN($AH19*0.08,0),ROUNDDOWN($AH19*0.1,0)))</f>
        <v>152</v>
      </c>
      <c r="AX19" s="24">
        <f t="shared" si="4"/>
        <v>10</v>
      </c>
    </row>
    <row r="20" spans="1:52" ht="27.75" customHeight="1" x14ac:dyDescent="0.4">
      <c r="A20" s="412"/>
      <c r="B20" s="413"/>
      <c r="C20" s="413"/>
      <c r="D20" s="413"/>
      <c r="E20" s="413"/>
      <c r="F20" s="413"/>
      <c r="G20" s="413"/>
      <c r="H20" s="414"/>
      <c r="I20" s="44">
        <v>1</v>
      </c>
      <c r="J20" s="45">
        <v>31</v>
      </c>
      <c r="K20" s="370" t="s">
        <v>71</v>
      </c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  <c r="W20" s="371"/>
      <c r="X20" s="371"/>
      <c r="Y20" s="371"/>
      <c r="Z20" s="372"/>
      <c r="AA20" s="208">
        <v>1</v>
      </c>
      <c r="AB20" s="209"/>
      <c r="AC20" s="210"/>
      <c r="AD20" s="216" t="s">
        <v>49</v>
      </c>
      <c r="AE20" s="216"/>
      <c r="AF20" s="407">
        <v>10</v>
      </c>
      <c r="AG20" s="408"/>
      <c r="AH20" s="403">
        <v>-432</v>
      </c>
      <c r="AI20" s="403"/>
      <c r="AJ20" s="403"/>
      <c r="AK20" s="403"/>
      <c r="AL20" s="403"/>
      <c r="AM20" s="220">
        <f t="shared" si="5"/>
        <v>-432</v>
      </c>
      <c r="AN20" s="220"/>
      <c r="AO20" s="220"/>
      <c r="AP20" s="220"/>
      <c r="AQ20" s="220"/>
      <c r="AR20" s="220"/>
      <c r="AW20" s="2">
        <f t="shared" si="6"/>
        <v>-43</v>
      </c>
      <c r="AX20" s="24">
        <f t="shared" si="4"/>
        <v>10</v>
      </c>
    </row>
    <row r="21" spans="1:52" ht="27.75" customHeight="1" x14ac:dyDescent="0.4">
      <c r="A21" s="412"/>
      <c r="B21" s="413"/>
      <c r="C21" s="413"/>
      <c r="D21" s="413"/>
      <c r="E21" s="413"/>
      <c r="F21" s="413"/>
      <c r="G21" s="413"/>
      <c r="H21" s="414"/>
      <c r="I21" s="44">
        <v>1</v>
      </c>
      <c r="J21" s="45">
        <v>31</v>
      </c>
      <c r="K21" s="370" t="s">
        <v>81</v>
      </c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2"/>
      <c r="AA21" s="208">
        <v>4</v>
      </c>
      <c r="AB21" s="209"/>
      <c r="AC21" s="210"/>
      <c r="AD21" s="216" t="s">
        <v>82</v>
      </c>
      <c r="AE21" s="216"/>
      <c r="AF21" s="407">
        <v>8</v>
      </c>
      <c r="AG21" s="408"/>
      <c r="AH21" s="403">
        <v>3500</v>
      </c>
      <c r="AI21" s="403"/>
      <c r="AJ21" s="403"/>
      <c r="AK21" s="403"/>
      <c r="AL21" s="403"/>
      <c r="AM21" s="220">
        <f t="shared" si="5"/>
        <v>14000</v>
      </c>
      <c r="AN21" s="220"/>
      <c r="AO21" s="220"/>
      <c r="AP21" s="220"/>
      <c r="AQ21" s="220"/>
      <c r="AR21" s="220"/>
      <c r="AW21" s="2">
        <f t="shared" si="6"/>
        <v>280</v>
      </c>
      <c r="AX21" s="24">
        <f t="shared" si="4"/>
        <v>8</v>
      </c>
    </row>
    <row r="22" spans="1:52" ht="27.75" customHeight="1" x14ac:dyDescent="0.4">
      <c r="A22" s="412"/>
      <c r="B22" s="413"/>
      <c r="C22" s="413"/>
      <c r="D22" s="413"/>
      <c r="E22" s="413"/>
      <c r="F22" s="413"/>
      <c r="G22" s="413"/>
      <c r="H22" s="414"/>
      <c r="I22" s="44"/>
      <c r="J22" s="45"/>
      <c r="K22" s="370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2"/>
      <c r="AA22" s="208"/>
      <c r="AB22" s="209"/>
      <c r="AC22" s="210"/>
      <c r="AD22" s="216"/>
      <c r="AE22" s="216"/>
      <c r="AF22" s="407"/>
      <c r="AG22" s="408"/>
      <c r="AH22" s="403"/>
      <c r="AI22" s="403"/>
      <c r="AJ22" s="403"/>
      <c r="AK22" s="403"/>
      <c r="AL22" s="403"/>
      <c r="AM22" s="220" t="str">
        <f t="shared" si="5"/>
        <v/>
      </c>
      <c r="AN22" s="220"/>
      <c r="AO22" s="220"/>
      <c r="AP22" s="220"/>
      <c r="AQ22" s="220"/>
      <c r="AR22" s="220"/>
      <c r="AW22" s="2">
        <f t="shared" si="6"/>
        <v>0</v>
      </c>
      <c r="AX22" s="24" t="str">
        <f t="shared" si="4"/>
        <v/>
      </c>
    </row>
    <row r="23" spans="1:52" ht="27.75" customHeight="1" x14ac:dyDescent="0.4">
      <c r="A23" s="412"/>
      <c r="B23" s="413"/>
      <c r="C23" s="413"/>
      <c r="D23" s="413"/>
      <c r="E23" s="413"/>
      <c r="F23" s="413"/>
      <c r="G23" s="413"/>
      <c r="H23" s="414"/>
      <c r="I23" s="44"/>
      <c r="J23" s="45"/>
      <c r="K23" s="370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2"/>
      <c r="AA23" s="208"/>
      <c r="AB23" s="209"/>
      <c r="AC23" s="210"/>
      <c r="AD23" s="216"/>
      <c r="AE23" s="216"/>
      <c r="AF23" s="407"/>
      <c r="AG23" s="408"/>
      <c r="AH23" s="403"/>
      <c r="AI23" s="403"/>
      <c r="AJ23" s="403"/>
      <c r="AK23" s="403"/>
      <c r="AL23" s="403"/>
      <c r="AM23" s="220" t="str">
        <f t="shared" si="5"/>
        <v/>
      </c>
      <c r="AN23" s="220"/>
      <c r="AO23" s="220"/>
      <c r="AP23" s="220"/>
      <c r="AQ23" s="220"/>
      <c r="AR23" s="220"/>
      <c r="AW23" s="2">
        <f t="shared" si="6"/>
        <v>0</v>
      </c>
      <c r="AX23" s="24" t="str">
        <f t="shared" si="4"/>
        <v/>
      </c>
    </row>
    <row r="24" spans="1:52" ht="27.75" customHeight="1" x14ac:dyDescent="0.4">
      <c r="A24" s="412"/>
      <c r="B24" s="413"/>
      <c r="C24" s="413"/>
      <c r="D24" s="413"/>
      <c r="E24" s="413"/>
      <c r="F24" s="413"/>
      <c r="G24" s="413"/>
      <c r="H24" s="414"/>
      <c r="I24" s="44"/>
      <c r="J24" s="45"/>
      <c r="K24" s="370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2"/>
      <c r="AA24" s="208"/>
      <c r="AB24" s="209"/>
      <c r="AC24" s="210"/>
      <c r="AD24" s="216"/>
      <c r="AE24" s="216"/>
      <c r="AF24" s="407"/>
      <c r="AG24" s="408"/>
      <c r="AH24" s="403"/>
      <c r="AI24" s="403"/>
      <c r="AJ24" s="403"/>
      <c r="AK24" s="403"/>
      <c r="AL24" s="403"/>
      <c r="AM24" s="220" t="str">
        <f t="shared" si="5"/>
        <v/>
      </c>
      <c r="AN24" s="220"/>
      <c r="AO24" s="220"/>
      <c r="AP24" s="220"/>
      <c r="AQ24" s="220"/>
      <c r="AR24" s="220"/>
      <c r="AW24" s="2">
        <f t="shared" si="6"/>
        <v>0</v>
      </c>
      <c r="AX24" s="24" t="str">
        <f t="shared" si="4"/>
        <v/>
      </c>
    </row>
    <row r="25" spans="1:52" ht="27.75" customHeight="1" x14ac:dyDescent="0.4">
      <c r="A25" s="415"/>
      <c r="B25" s="416"/>
      <c r="C25" s="416"/>
      <c r="D25" s="416"/>
      <c r="E25" s="416"/>
      <c r="F25" s="416"/>
      <c r="G25" s="416"/>
      <c r="H25" s="417"/>
      <c r="I25" s="46"/>
      <c r="J25" s="47"/>
      <c r="K25" s="373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4"/>
      <c r="W25" s="374"/>
      <c r="X25" s="374"/>
      <c r="Y25" s="374"/>
      <c r="Z25" s="375"/>
      <c r="AA25" s="227"/>
      <c r="AB25" s="228"/>
      <c r="AC25" s="229"/>
      <c r="AD25" s="230"/>
      <c r="AE25" s="230"/>
      <c r="AF25" s="404"/>
      <c r="AG25" s="405"/>
      <c r="AH25" s="406"/>
      <c r="AI25" s="406"/>
      <c r="AJ25" s="406"/>
      <c r="AK25" s="406"/>
      <c r="AL25" s="406"/>
      <c r="AM25" s="234" t="str">
        <f t="shared" si="5"/>
        <v/>
      </c>
      <c r="AN25" s="234"/>
      <c r="AO25" s="234"/>
      <c r="AP25" s="234"/>
      <c r="AQ25" s="234"/>
      <c r="AR25" s="234"/>
      <c r="AW25" s="2">
        <f t="shared" si="6"/>
        <v>0</v>
      </c>
      <c r="AX25" s="24" t="str">
        <f t="shared" si="4"/>
        <v/>
      </c>
    </row>
    <row r="26" spans="1:52" ht="27" hidden="1" customHeight="1" x14ac:dyDescent="0.4">
      <c r="O26" s="5"/>
      <c r="P26" s="221">
        <f>IF(P1="","",P1)</f>
        <v>2023</v>
      </c>
      <c r="Q26" s="221"/>
      <c r="R26" s="221"/>
      <c r="S26" s="6" t="s">
        <v>0</v>
      </c>
      <c r="T26" s="221">
        <f>IF(T1="","",T1)</f>
        <v>3</v>
      </c>
      <c r="U26" s="221"/>
      <c r="V26" s="6" t="s">
        <v>25</v>
      </c>
      <c r="W26" s="6">
        <f>IF(W1="","",W1)</f>
        <v>31</v>
      </c>
      <c r="X26" s="6" t="s">
        <v>24</v>
      </c>
      <c r="Y26" s="6" t="s">
        <v>23</v>
      </c>
      <c r="Z26" s="222" t="s">
        <v>32</v>
      </c>
      <c r="AA26" s="222"/>
      <c r="AB26" s="222"/>
      <c r="AC26" s="222"/>
      <c r="AD26" s="222"/>
      <c r="AE26" s="222"/>
      <c r="AF26" s="7"/>
      <c r="AG26" s="7"/>
    </row>
    <row r="27" spans="1:52" ht="23.25" hidden="1" customHeight="1" x14ac:dyDescent="0.4">
      <c r="A27" s="131" t="s">
        <v>1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52" ht="13.5" hidden="1" customHeight="1" x14ac:dyDescent="0.4">
      <c r="A28" s="119" t="s">
        <v>41</v>
      </c>
      <c r="B28" s="119"/>
      <c r="C28" s="119"/>
      <c r="D28" s="119"/>
      <c r="E28" s="119"/>
      <c r="F28" s="119"/>
      <c r="G28" s="119"/>
      <c r="H28" s="119">
        <f>IF(H3="","",H3)</f>
        <v>104001</v>
      </c>
      <c r="I28" s="119"/>
      <c r="J28" s="119"/>
      <c r="K28" s="119"/>
      <c r="L28" s="119"/>
      <c r="M28" s="119"/>
      <c r="O28" s="4" t="s">
        <v>2</v>
      </c>
      <c r="AC28" s="8"/>
      <c r="AD28" s="119" t="s">
        <v>35</v>
      </c>
      <c r="AE28" s="119"/>
      <c r="AF28" s="119"/>
      <c r="AG28" s="119"/>
      <c r="AH28" s="119"/>
      <c r="AI28" s="119"/>
      <c r="AJ28" s="21" t="s">
        <v>26</v>
      </c>
      <c r="AK28" s="237">
        <f>IF(AK3="","",AK3)</f>
        <v>11</v>
      </c>
      <c r="AL28" s="237"/>
      <c r="AM28" s="237"/>
      <c r="AN28" s="237"/>
      <c r="AO28" s="237"/>
      <c r="AP28" s="237"/>
      <c r="AQ28" s="237"/>
      <c r="AR28" s="237"/>
    </row>
    <row r="29" spans="1:52" ht="18.75" hidden="1" customHeight="1" x14ac:dyDescent="0.4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O29" s="279"/>
      <c r="P29" s="279"/>
      <c r="Q29" s="279"/>
      <c r="R29" s="279"/>
      <c r="S29" s="279"/>
      <c r="T29" s="401"/>
      <c r="U29" s="401"/>
      <c r="V29" s="401"/>
      <c r="W29" s="401"/>
      <c r="X29" s="401"/>
      <c r="Y29" s="401"/>
      <c r="Z29" s="401"/>
      <c r="AA29" s="401"/>
      <c r="AC29" s="8"/>
      <c r="AD29" s="119" t="s">
        <v>39</v>
      </c>
      <c r="AE29" s="119"/>
      <c r="AF29" s="119"/>
      <c r="AG29" s="119"/>
      <c r="AH29" s="119"/>
      <c r="AI29" s="119"/>
      <c r="AJ29" s="241" t="str">
        <f>IF(AJ4="","",AJ4)</f>
        <v/>
      </c>
      <c r="AK29" s="241"/>
      <c r="AL29" s="241"/>
      <c r="AM29" s="241"/>
      <c r="AN29" s="241"/>
      <c r="AO29" s="241"/>
      <c r="AP29" s="241"/>
      <c r="AQ29" s="241"/>
      <c r="AR29" s="241"/>
    </row>
    <row r="30" spans="1:52" ht="18.75" hidden="1" customHeight="1" x14ac:dyDescent="0.4">
      <c r="A30" s="119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279"/>
      <c r="P30" s="279"/>
      <c r="Q30" s="279"/>
      <c r="R30" s="279"/>
      <c r="S30" s="279"/>
      <c r="T30" s="401"/>
      <c r="U30" s="401"/>
      <c r="V30" s="401"/>
      <c r="W30" s="401"/>
      <c r="X30" s="401"/>
      <c r="Y30" s="401"/>
      <c r="Z30" s="401"/>
      <c r="AA30" s="401"/>
      <c r="AC30" s="8"/>
      <c r="AD30" s="119" t="s">
        <v>38</v>
      </c>
      <c r="AE30" s="119"/>
      <c r="AF30" s="119"/>
      <c r="AG30" s="119"/>
      <c r="AH30" s="119"/>
      <c r="AI30" s="119"/>
      <c r="AJ30" s="241" t="str">
        <f>IF(AJ5="","",AJ5)</f>
        <v/>
      </c>
      <c r="AK30" s="241"/>
      <c r="AL30" s="241"/>
      <c r="AM30" s="241"/>
      <c r="AN30" s="241"/>
      <c r="AO30" s="241"/>
      <c r="AP30" s="241"/>
      <c r="AQ30" s="241"/>
      <c r="AR30" s="241"/>
    </row>
    <row r="31" spans="1:52" ht="18.75" hidden="1" customHeight="1" x14ac:dyDescent="0.4">
      <c r="N31" s="119"/>
      <c r="O31" s="279"/>
      <c r="P31" s="279"/>
      <c r="Q31" s="279"/>
      <c r="R31" s="279"/>
      <c r="S31" s="279"/>
      <c r="T31" s="402"/>
      <c r="U31" s="402"/>
      <c r="V31" s="402"/>
      <c r="W31" s="402"/>
      <c r="X31" s="402"/>
      <c r="Y31" s="402"/>
      <c r="Z31" s="402"/>
      <c r="AA31" s="402"/>
      <c r="AC31" s="8"/>
      <c r="AD31" s="119" t="s">
        <v>36</v>
      </c>
      <c r="AE31" s="119"/>
      <c r="AF31" s="119"/>
      <c r="AG31" s="119"/>
      <c r="AH31" s="119"/>
      <c r="AI31" s="119"/>
      <c r="AJ31" s="241" t="str">
        <f>IF(AJ6="","",AJ6)</f>
        <v/>
      </c>
      <c r="AK31" s="241"/>
      <c r="AL31" s="241"/>
      <c r="AM31" s="241"/>
      <c r="AN31" s="241"/>
      <c r="AO31" s="241"/>
      <c r="AP31" s="140" t="s">
        <v>20</v>
      </c>
      <c r="AQ31" s="140"/>
      <c r="AR31" s="140"/>
    </row>
    <row r="32" spans="1:52" ht="18.75" hidden="1" customHeight="1" x14ac:dyDescent="0.4">
      <c r="T32" s="26"/>
      <c r="U32" s="26"/>
      <c r="V32" s="26"/>
      <c r="W32" s="26"/>
      <c r="X32" s="26"/>
      <c r="Y32" s="26"/>
      <c r="Z32" s="26"/>
      <c r="AA32" s="26"/>
      <c r="AD32" s="119" t="s">
        <v>37</v>
      </c>
      <c r="AE32" s="119"/>
      <c r="AF32" s="119"/>
      <c r="AG32" s="119"/>
      <c r="AH32" s="119"/>
      <c r="AI32" s="119"/>
      <c r="AJ32" s="241" t="str">
        <f>IF(AJ7="","",AJ7)</f>
        <v/>
      </c>
      <c r="AK32" s="241"/>
      <c r="AL32" s="241"/>
      <c r="AM32" s="241"/>
      <c r="AN32" s="241"/>
      <c r="AO32" s="241"/>
      <c r="AP32" s="140"/>
      <c r="AQ32" s="140"/>
      <c r="AR32" s="140"/>
    </row>
    <row r="33" spans="1:44" ht="18.75" hidden="1" customHeight="1" x14ac:dyDescent="0.4">
      <c r="O33" s="279"/>
      <c r="P33" s="279"/>
      <c r="Q33" s="279"/>
      <c r="R33" s="279"/>
      <c r="S33" s="279"/>
      <c r="T33" s="398"/>
      <c r="U33" s="398"/>
      <c r="V33" s="398"/>
      <c r="W33" s="398"/>
      <c r="X33" s="398"/>
      <c r="Y33" s="398"/>
      <c r="Z33" s="398"/>
      <c r="AA33" s="398"/>
      <c r="AP33" s="35"/>
      <c r="AQ33" s="35"/>
      <c r="AR33" s="35"/>
    </row>
    <row r="34" spans="1:44" ht="18.75" hidden="1" customHeight="1" x14ac:dyDescent="0.4">
      <c r="T34" s="26"/>
      <c r="U34" s="26"/>
      <c r="V34" s="26"/>
      <c r="W34" s="26"/>
      <c r="X34" s="26"/>
      <c r="Y34" s="26"/>
      <c r="Z34" s="26"/>
      <c r="AA34" s="26"/>
      <c r="AD34" s="166" t="s">
        <v>19</v>
      </c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8"/>
    </row>
    <row r="35" spans="1:44" ht="18.75" hidden="1" customHeight="1" x14ac:dyDescent="0.4">
      <c r="O35" s="399"/>
      <c r="P35" s="399"/>
      <c r="Q35" s="399"/>
      <c r="R35" s="399"/>
      <c r="S35" s="399"/>
      <c r="T35" s="400"/>
      <c r="U35" s="400"/>
      <c r="V35" s="400"/>
      <c r="W35" s="400"/>
      <c r="X35" s="400"/>
      <c r="Y35" s="400"/>
      <c r="Z35" s="400"/>
      <c r="AA35" s="400"/>
      <c r="AD35" s="267" t="str">
        <f>IF(AD10="","",AD10)</f>
        <v>三菱</v>
      </c>
      <c r="AE35" s="258"/>
      <c r="AF35" s="258"/>
      <c r="AG35" s="258"/>
      <c r="AH35" s="268"/>
      <c r="AI35" s="387" t="str">
        <f>IF(AI10="","",AI10)</f>
        <v>銀行</v>
      </c>
      <c r="AJ35" s="258"/>
      <c r="AK35" s="258"/>
      <c r="AL35" s="259"/>
      <c r="AM35" s="389" t="str">
        <f>IF(AM10="","",AM10)</f>
        <v>立川</v>
      </c>
      <c r="AN35" s="262"/>
      <c r="AO35" s="262"/>
      <c r="AP35" s="390"/>
      <c r="AQ35" s="252" t="str">
        <f>IF(AQ10="","",AQ10)</f>
        <v>支店</v>
      </c>
      <c r="AR35" s="253"/>
    </row>
    <row r="36" spans="1:44" ht="18.75" hidden="1" customHeight="1" x14ac:dyDescent="0.4">
      <c r="O36" s="399"/>
      <c r="P36" s="399"/>
      <c r="Q36" s="399"/>
      <c r="R36" s="399"/>
      <c r="S36" s="399"/>
      <c r="T36" s="400"/>
      <c r="U36" s="400"/>
      <c r="V36" s="400"/>
      <c r="W36" s="400"/>
      <c r="X36" s="400"/>
      <c r="Y36" s="400"/>
      <c r="Z36" s="400"/>
      <c r="AA36" s="400"/>
      <c r="AD36" s="272"/>
      <c r="AE36" s="260"/>
      <c r="AF36" s="260"/>
      <c r="AG36" s="260"/>
      <c r="AH36" s="273"/>
      <c r="AI36" s="388"/>
      <c r="AJ36" s="260"/>
      <c r="AK36" s="260"/>
      <c r="AL36" s="261"/>
      <c r="AM36" s="249"/>
      <c r="AN36" s="250"/>
      <c r="AO36" s="250"/>
      <c r="AP36" s="251"/>
      <c r="AQ36" s="254"/>
      <c r="AR36" s="255"/>
    </row>
    <row r="37" spans="1:44" ht="18.75" hidden="1" customHeight="1" x14ac:dyDescent="0.4">
      <c r="AD37" s="155" t="s">
        <v>11</v>
      </c>
      <c r="AE37" s="376" t="str">
        <f>IF(AE12="","",AE12)</f>
        <v>セイユウコウギョウ（カ</v>
      </c>
      <c r="AF37" s="258"/>
      <c r="AG37" s="258"/>
      <c r="AH37" s="258"/>
      <c r="AI37" s="258"/>
      <c r="AJ37" s="259"/>
      <c r="AK37" s="378" t="s">
        <v>66</v>
      </c>
      <c r="AL37" s="259" t="str">
        <f>IF(AL12="","",AL12)</f>
        <v/>
      </c>
      <c r="AM37" s="155" t="s">
        <v>12</v>
      </c>
      <c r="AN37" s="382" t="str">
        <f>IF(AN12="","",AN12)</f>
        <v/>
      </c>
      <c r="AO37" s="262"/>
      <c r="AP37" s="262"/>
      <c r="AQ37" s="262"/>
      <c r="AR37" s="263"/>
    </row>
    <row r="38" spans="1:44" ht="18.75" hidden="1" customHeight="1" x14ac:dyDescent="0.4">
      <c r="AD38" s="155"/>
      <c r="AE38" s="377"/>
      <c r="AF38" s="260"/>
      <c r="AG38" s="260"/>
      <c r="AH38" s="260"/>
      <c r="AI38" s="260"/>
      <c r="AJ38" s="261"/>
      <c r="AK38" s="379"/>
      <c r="AL38" s="261"/>
      <c r="AM38" s="155"/>
      <c r="AN38" s="383"/>
      <c r="AO38" s="250"/>
      <c r="AP38" s="250"/>
      <c r="AQ38" s="250"/>
      <c r="AR38" s="255"/>
    </row>
    <row r="39" spans="1:44" ht="13.5" hidden="1" x14ac:dyDescent="0.4"/>
    <row r="40" spans="1:44" ht="27.75" hidden="1" customHeight="1" x14ac:dyDescent="0.4">
      <c r="A40" s="289" t="s">
        <v>21</v>
      </c>
      <c r="B40" s="290"/>
      <c r="C40" s="291" t="s">
        <v>22</v>
      </c>
      <c r="D40" s="292"/>
      <c r="E40" s="292"/>
      <c r="F40" s="293"/>
      <c r="G40" s="194" t="s">
        <v>3</v>
      </c>
      <c r="H40" s="196"/>
      <c r="I40" s="62"/>
      <c r="J40" s="62"/>
      <c r="K40" s="59" t="s">
        <v>89</v>
      </c>
      <c r="L40" s="59"/>
      <c r="M40" s="59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  <c r="AA40" s="16" t="s">
        <v>4</v>
      </c>
      <c r="AB40" s="17"/>
      <c r="AC40" s="19"/>
      <c r="AD40" s="16" t="s">
        <v>5</v>
      </c>
      <c r="AE40" s="18"/>
      <c r="AF40" s="16" t="s">
        <v>10</v>
      </c>
      <c r="AG40" s="19"/>
      <c r="AH40" s="20" t="s">
        <v>6</v>
      </c>
      <c r="AI40" s="18"/>
      <c r="AJ40" s="18"/>
      <c r="AK40" s="18"/>
      <c r="AL40" s="19"/>
      <c r="AM40" s="20" t="s">
        <v>7</v>
      </c>
      <c r="AN40" s="18"/>
      <c r="AO40" s="18"/>
      <c r="AP40" s="18"/>
      <c r="AQ40" s="18"/>
      <c r="AR40" s="19"/>
    </row>
    <row r="41" spans="1:44" ht="27.75" hidden="1" customHeight="1" x14ac:dyDescent="0.4">
      <c r="A41" s="294"/>
      <c r="B41" s="295"/>
      <c r="C41" s="294"/>
      <c r="D41" s="296"/>
      <c r="E41" s="296"/>
      <c r="F41" s="295"/>
      <c r="G41" s="48" t="str">
        <f t="shared" ref="G41:H50" si="7">IF(G16="","",G16)</f>
        <v/>
      </c>
      <c r="H41" s="49" t="str">
        <f>IF(H16="","",H16)</f>
        <v/>
      </c>
      <c r="I41" s="63">
        <f t="shared" ref="I41:I50" si="8">IF(I16="","",I16)</f>
        <v>1</v>
      </c>
      <c r="J41" s="64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65"/>
      <c r="AA41" s="283">
        <f t="shared" ref="AA41:AA50" si="9">IF(AA16="","",AA16)</f>
        <v>1</v>
      </c>
      <c r="AB41" s="283"/>
      <c r="AC41" s="284"/>
      <c r="AD41" s="285" t="str">
        <f t="shared" ref="AD41:AD50" si="10">IF(AD16="","",AD16)</f>
        <v>式</v>
      </c>
      <c r="AE41" s="285"/>
      <c r="AF41" s="286">
        <f t="shared" ref="AF41:AF50" si="11">IF(AF16="","",AF16)</f>
        <v>10</v>
      </c>
      <c r="AG41" s="287"/>
      <c r="AH41" s="288">
        <f t="shared" ref="AH41:AH50" si="12">IF(AH16="","",AH16)</f>
        <v>2000000</v>
      </c>
      <c r="AI41" s="288"/>
      <c r="AJ41" s="288"/>
      <c r="AK41" s="288"/>
      <c r="AL41" s="288"/>
      <c r="AM41" s="288">
        <f t="shared" ref="AM41:AM50" si="13">IF(AM16="","",AM16)</f>
        <v>2000000</v>
      </c>
      <c r="AN41" s="288"/>
      <c r="AO41" s="288"/>
      <c r="AP41" s="288"/>
      <c r="AQ41" s="288"/>
      <c r="AR41" s="288"/>
    </row>
    <row r="42" spans="1:44" ht="27.75" hidden="1" customHeight="1" x14ac:dyDescent="0.4">
      <c r="A42" s="304"/>
      <c r="B42" s="305"/>
      <c r="C42" s="304"/>
      <c r="D42" s="306"/>
      <c r="E42" s="306"/>
      <c r="F42" s="305"/>
      <c r="G42" s="50" t="str">
        <f t="shared" si="7"/>
        <v/>
      </c>
      <c r="H42" s="51" t="str">
        <f t="shared" si="7"/>
        <v/>
      </c>
      <c r="I42" s="50">
        <f t="shared" si="8"/>
        <v>1</v>
      </c>
      <c r="J42" s="66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6"/>
      <c r="AA42" s="312">
        <f t="shared" si="9"/>
        <v>3</v>
      </c>
      <c r="AB42" s="312"/>
      <c r="AC42" s="313"/>
      <c r="AD42" s="300" t="str">
        <f t="shared" si="10"/>
        <v>人</v>
      </c>
      <c r="AE42" s="300"/>
      <c r="AF42" s="301">
        <f t="shared" si="11"/>
        <v>10</v>
      </c>
      <c r="AG42" s="302"/>
      <c r="AH42" s="303">
        <f t="shared" si="12"/>
        <v>124</v>
      </c>
      <c r="AI42" s="303"/>
      <c r="AJ42" s="303"/>
      <c r="AK42" s="303"/>
      <c r="AL42" s="303"/>
      <c r="AM42" s="303">
        <f t="shared" si="13"/>
        <v>372</v>
      </c>
      <c r="AN42" s="303"/>
      <c r="AO42" s="303"/>
      <c r="AP42" s="303"/>
      <c r="AQ42" s="303"/>
      <c r="AR42" s="303"/>
    </row>
    <row r="43" spans="1:44" ht="27.75" hidden="1" customHeight="1" x14ac:dyDescent="0.4">
      <c r="A43" s="304"/>
      <c r="B43" s="305"/>
      <c r="C43" s="304"/>
      <c r="D43" s="306"/>
      <c r="E43" s="306"/>
      <c r="F43" s="305"/>
      <c r="G43" s="50" t="str">
        <f t="shared" si="7"/>
        <v/>
      </c>
      <c r="H43" s="51" t="str">
        <f t="shared" si="7"/>
        <v/>
      </c>
      <c r="I43" s="50">
        <f t="shared" si="8"/>
        <v>1</v>
      </c>
      <c r="J43" s="66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312">
        <f t="shared" si="9"/>
        <v>150</v>
      </c>
      <c r="AB43" s="312"/>
      <c r="AC43" s="313"/>
      <c r="AD43" s="300" t="str">
        <f t="shared" si="10"/>
        <v>ℓ</v>
      </c>
      <c r="AE43" s="300"/>
      <c r="AF43" s="301" t="str">
        <f t="shared" si="11"/>
        <v>非</v>
      </c>
      <c r="AG43" s="302"/>
      <c r="AH43" s="303">
        <f t="shared" si="12"/>
        <v>32.1</v>
      </c>
      <c r="AI43" s="303"/>
      <c r="AJ43" s="303"/>
      <c r="AK43" s="303"/>
      <c r="AL43" s="303"/>
      <c r="AM43" s="303">
        <f t="shared" si="13"/>
        <v>4815</v>
      </c>
      <c r="AN43" s="303"/>
      <c r="AO43" s="303"/>
      <c r="AP43" s="303"/>
      <c r="AQ43" s="303"/>
      <c r="AR43" s="303"/>
    </row>
    <row r="44" spans="1:44" ht="27.75" hidden="1" customHeight="1" x14ac:dyDescent="0.4">
      <c r="A44" s="304"/>
      <c r="B44" s="305"/>
      <c r="C44" s="304"/>
      <c r="D44" s="306"/>
      <c r="E44" s="306"/>
      <c r="F44" s="305"/>
      <c r="G44" s="50" t="str">
        <f t="shared" si="7"/>
        <v/>
      </c>
      <c r="H44" s="51" t="str">
        <f t="shared" si="7"/>
        <v/>
      </c>
      <c r="I44" s="50">
        <f t="shared" si="8"/>
        <v>1</v>
      </c>
      <c r="J44" s="66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312">
        <f t="shared" si="9"/>
        <v>16</v>
      </c>
      <c r="AB44" s="312"/>
      <c r="AC44" s="313"/>
      <c r="AD44" s="300" t="str">
        <f t="shared" si="10"/>
        <v>回</v>
      </c>
      <c r="AE44" s="300"/>
      <c r="AF44" s="301">
        <f t="shared" si="11"/>
        <v>10</v>
      </c>
      <c r="AG44" s="302"/>
      <c r="AH44" s="303">
        <f t="shared" si="12"/>
        <v>1527</v>
      </c>
      <c r="AI44" s="303"/>
      <c r="AJ44" s="303"/>
      <c r="AK44" s="303"/>
      <c r="AL44" s="303"/>
      <c r="AM44" s="303">
        <f t="shared" si="13"/>
        <v>24432</v>
      </c>
      <c r="AN44" s="303"/>
      <c r="AO44" s="303"/>
      <c r="AP44" s="303"/>
      <c r="AQ44" s="303"/>
      <c r="AR44" s="303"/>
    </row>
    <row r="45" spans="1:44" ht="27.75" hidden="1" customHeight="1" x14ac:dyDescent="0.4">
      <c r="A45" s="304"/>
      <c r="B45" s="305"/>
      <c r="C45" s="304"/>
      <c r="D45" s="306"/>
      <c r="E45" s="306"/>
      <c r="F45" s="305"/>
      <c r="G45" s="50" t="str">
        <f t="shared" si="7"/>
        <v/>
      </c>
      <c r="H45" s="51" t="str">
        <f t="shared" si="7"/>
        <v/>
      </c>
      <c r="I45" s="50">
        <f t="shared" si="8"/>
        <v>1</v>
      </c>
      <c r="J45" s="66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6"/>
      <c r="AA45" s="312">
        <f t="shared" si="9"/>
        <v>1</v>
      </c>
      <c r="AB45" s="312"/>
      <c r="AC45" s="313"/>
      <c r="AD45" s="300" t="str">
        <f t="shared" si="10"/>
        <v>式</v>
      </c>
      <c r="AE45" s="300"/>
      <c r="AF45" s="301">
        <f t="shared" si="11"/>
        <v>10</v>
      </c>
      <c r="AG45" s="302"/>
      <c r="AH45" s="303">
        <f t="shared" si="12"/>
        <v>-432</v>
      </c>
      <c r="AI45" s="303"/>
      <c r="AJ45" s="303"/>
      <c r="AK45" s="303"/>
      <c r="AL45" s="303"/>
      <c r="AM45" s="303">
        <f t="shared" si="13"/>
        <v>-432</v>
      </c>
      <c r="AN45" s="303"/>
      <c r="AO45" s="303"/>
      <c r="AP45" s="303"/>
      <c r="AQ45" s="303"/>
      <c r="AR45" s="303"/>
    </row>
    <row r="46" spans="1:44" ht="27.75" hidden="1" customHeight="1" x14ac:dyDescent="0.4">
      <c r="A46" s="304"/>
      <c r="B46" s="305"/>
      <c r="C46" s="304"/>
      <c r="D46" s="306"/>
      <c r="E46" s="306"/>
      <c r="F46" s="305"/>
      <c r="G46" s="50" t="str">
        <f t="shared" si="7"/>
        <v/>
      </c>
      <c r="H46" s="51" t="str">
        <f t="shared" si="7"/>
        <v/>
      </c>
      <c r="I46" s="67">
        <f t="shared" si="8"/>
        <v>1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6"/>
      <c r="AA46" s="312">
        <f t="shared" si="9"/>
        <v>4</v>
      </c>
      <c r="AB46" s="312"/>
      <c r="AC46" s="313"/>
      <c r="AD46" s="300" t="str">
        <f t="shared" si="10"/>
        <v>個</v>
      </c>
      <c r="AE46" s="300"/>
      <c r="AF46" s="301">
        <f t="shared" si="11"/>
        <v>8</v>
      </c>
      <c r="AG46" s="302"/>
      <c r="AH46" s="303">
        <f t="shared" si="12"/>
        <v>3500</v>
      </c>
      <c r="AI46" s="303"/>
      <c r="AJ46" s="303"/>
      <c r="AK46" s="303"/>
      <c r="AL46" s="303"/>
      <c r="AM46" s="303">
        <f t="shared" si="13"/>
        <v>14000</v>
      </c>
      <c r="AN46" s="303"/>
      <c r="AO46" s="303"/>
      <c r="AP46" s="303"/>
      <c r="AQ46" s="303"/>
      <c r="AR46" s="303"/>
    </row>
    <row r="47" spans="1:44" ht="27.75" hidden="1" customHeight="1" x14ac:dyDescent="0.4">
      <c r="A47" s="304"/>
      <c r="B47" s="305"/>
      <c r="C47" s="304"/>
      <c r="D47" s="306"/>
      <c r="E47" s="306"/>
      <c r="F47" s="305"/>
      <c r="G47" s="50" t="str">
        <f t="shared" si="7"/>
        <v/>
      </c>
      <c r="H47" s="51" t="str">
        <f t="shared" si="7"/>
        <v/>
      </c>
      <c r="I47" s="67" t="str">
        <f t="shared" si="8"/>
        <v/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  <c r="AA47" s="312" t="str">
        <f t="shared" si="9"/>
        <v/>
      </c>
      <c r="AB47" s="312"/>
      <c r="AC47" s="313"/>
      <c r="AD47" s="300" t="str">
        <f t="shared" si="10"/>
        <v/>
      </c>
      <c r="AE47" s="300"/>
      <c r="AF47" s="301" t="str">
        <f t="shared" si="11"/>
        <v/>
      </c>
      <c r="AG47" s="302"/>
      <c r="AH47" s="303" t="str">
        <f t="shared" si="12"/>
        <v/>
      </c>
      <c r="AI47" s="303"/>
      <c r="AJ47" s="303"/>
      <c r="AK47" s="303"/>
      <c r="AL47" s="303"/>
      <c r="AM47" s="303" t="str">
        <f t="shared" si="13"/>
        <v/>
      </c>
      <c r="AN47" s="303"/>
      <c r="AO47" s="303"/>
      <c r="AP47" s="303"/>
      <c r="AQ47" s="303"/>
      <c r="AR47" s="303"/>
    </row>
    <row r="48" spans="1:44" ht="27.75" hidden="1" customHeight="1" x14ac:dyDescent="0.4">
      <c r="A48" s="304"/>
      <c r="B48" s="305"/>
      <c r="C48" s="304"/>
      <c r="D48" s="306"/>
      <c r="E48" s="306"/>
      <c r="F48" s="305"/>
      <c r="G48" s="50" t="str">
        <f t="shared" si="7"/>
        <v/>
      </c>
      <c r="H48" s="51" t="str">
        <f t="shared" si="7"/>
        <v/>
      </c>
      <c r="I48" s="67" t="str">
        <f t="shared" si="8"/>
        <v/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6"/>
      <c r="AA48" s="312" t="str">
        <f t="shared" si="9"/>
        <v/>
      </c>
      <c r="AB48" s="312"/>
      <c r="AC48" s="313"/>
      <c r="AD48" s="300" t="str">
        <f t="shared" si="10"/>
        <v/>
      </c>
      <c r="AE48" s="300"/>
      <c r="AF48" s="301" t="str">
        <f t="shared" si="11"/>
        <v/>
      </c>
      <c r="AG48" s="302"/>
      <c r="AH48" s="303" t="str">
        <f t="shared" si="12"/>
        <v/>
      </c>
      <c r="AI48" s="303"/>
      <c r="AJ48" s="303"/>
      <c r="AK48" s="303"/>
      <c r="AL48" s="303"/>
      <c r="AM48" s="303" t="str">
        <f t="shared" si="13"/>
        <v/>
      </c>
      <c r="AN48" s="303"/>
      <c r="AO48" s="303"/>
      <c r="AP48" s="303"/>
      <c r="AQ48" s="303"/>
      <c r="AR48" s="303"/>
    </row>
    <row r="49" spans="1:44" ht="27.75" hidden="1" customHeight="1" x14ac:dyDescent="0.4">
      <c r="A49" s="304"/>
      <c r="B49" s="305"/>
      <c r="C49" s="304"/>
      <c r="D49" s="306"/>
      <c r="E49" s="306"/>
      <c r="F49" s="305"/>
      <c r="G49" s="50" t="str">
        <f t="shared" si="7"/>
        <v/>
      </c>
      <c r="H49" s="51" t="str">
        <f t="shared" si="7"/>
        <v/>
      </c>
      <c r="I49" s="67" t="str">
        <f t="shared" si="8"/>
        <v/>
      </c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312" t="str">
        <f t="shared" si="9"/>
        <v/>
      </c>
      <c r="AB49" s="312"/>
      <c r="AC49" s="313"/>
      <c r="AD49" s="300" t="str">
        <f t="shared" si="10"/>
        <v/>
      </c>
      <c r="AE49" s="300"/>
      <c r="AF49" s="301" t="str">
        <f t="shared" si="11"/>
        <v/>
      </c>
      <c r="AG49" s="302"/>
      <c r="AH49" s="303" t="str">
        <f t="shared" si="12"/>
        <v/>
      </c>
      <c r="AI49" s="303"/>
      <c r="AJ49" s="303"/>
      <c r="AK49" s="303"/>
      <c r="AL49" s="303"/>
      <c r="AM49" s="303" t="str">
        <f t="shared" si="13"/>
        <v/>
      </c>
      <c r="AN49" s="303"/>
      <c r="AO49" s="303"/>
      <c r="AP49" s="303"/>
      <c r="AQ49" s="303"/>
      <c r="AR49" s="303"/>
    </row>
    <row r="50" spans="1:44" ht="27.75" hidden="1" customHeight="1" x14ac:dyDescent="0.4">
      <c r="A50" s="320"/>
      <c r="B50" s="321"/>
      <c r="C50" s="320"/>
      <c r="D50" s="322"/>
      <c r="E50" s="322"/>
      <c r="F50" s="321"/>
      <c r="G50" s="52" t="str">
        <f t="shared" si="7"/>
        <v/>
      </c>
      <c r="H50" s="53" t="str">
        <f t="shared" si="7"/>
        <v/>
      </c>
      <c r="I50" s="68" t="str">
        <f t="shared" si="8"/>
        <v/>
      </c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8"/>
      <c r="AA50" s="362" t="str">
        <f t="shared" si="9"/>
        <v/>
      </c>
      <c r="AB50" s="363"/>
      <c r="AC50" s="364"/>
      <c r="AD50" s="392" t="str">
        <f t="shared" si="10"/>
        <v/>
      </c>
      <c r="AE50" s="393"/>
      <c r="AF50" s="357" t="str">
        <f t="shared" si="11"/>
        <v/>
      </c>
      <c r="AG50" s="394"/>
      <c r="AH50" s="395" t="str">
        <f t="shared" si="12"/>
        <v/>
      </c>
      <c r="AI50" s="396"/>
      <c r="AJ50" s="396"/>
      <c r="AK50" s="396"/>
      <c r="AL50" s="397"/>
      <c r="AM50" s="395" t="str">
        <f t="shared" si="13"/>
        <v/>
      </c>
      <c r="AN50" s="396"/>
      <c r="AO50" s="396"/>
      <c r="AP50" s="396"/>
      <c r="AQ50" s="396"/>
      <c r="AR50" s="397"/>
    </row>
    <row r="51" spans="1:44" ht="27" hidden="1" customHeight="1" x14ac:dyDescent="0.4">
      <c r="O51" s="5"/>
      <c r="P51" s="221">
        <f>IF(P26="","",P26)</f>
        <v>2023</v>
      </c>
      <c r="Q51" s="221"/>
      <c r="R51" s="221"/>
      <c r="S51" s="6" t="s">
        <v>0</v>
      </c>
      <c r="T51" s="221">
        <f>IF(T26="","",T26)</f>
        <v>3</v>
      </c>
      <c r="U51" s="221"/>
      <c r="V51" s="6" t="s">
        <v>25</v>
      </c>
      <c r="W51" s="6"/>
      <c r="X51" s="6" t="s">
        <v>24</v>
      </c>
      <c r="Y51" s="6" t="s">
        <v>23</v>
      </c>
      <c r="Z51" s="129" t="s">
        <v>34</v>
      </c>
      <c r="AA51" s="129"/>
      <c r="AB51" s="129"/>
      <c r="AC51" s="129"/>
      <c r="AD51" s="129"/>
      <c r="AE51" s="129"/>
      <c r="AF51" s="7"/>
      <c r="AG51" s="7"/>
    </row>
    <row r="52" spans="1:44" ht="23.25" hidden="1" customHeight="1" x14ac:dyDescent="0.4">
      <c r="A52" s="131" t="s">
        <v>1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  <row r="53" spans="1:44" ht="13.5" hidden="1" customHeight="1" x14ac:dyDescent="0.4">
      <c r="A53" s="119" t="s">
        <v>41</v>
      </c>
      <c r="B53" s="119"/>
      <c r="C53" s="119"/>
      <c r="D53" s="119"/>
      <c r="E53" s="119"/>
      <c r="F53" s="119"/>
      <c r="G53" s="119"/>
      <c r="H53" s="119">
        <f>IF(H28="","",H28)</f>
        <v>104001</v>
      </c>
      <c r="I53" s="119"/>
      <c r="J53" s="119"/>
      <c r="K53" s="119"/>
      <c r="L53" s="119"/>
      <c r="M53" s="119"/>
      <c r="N53" s="119"/>
      <c r="O53" s="4" t="s">
        <v>2</v>
      </c>
      <c r="AB53" s="9"/>
      <c r="AC53" s="9"/>
      <c r="AD53" s="119" t="s">
        <v>35</v>
      </c>
      <c r="AE53" s="119"/>
      <c r="AF53" s="119"/>
      <c r="AG53" s="119"/>
      <c r="AH53" s="119"/>
      <c r="AI53" s="119"/>
      <c r="AJ53" s="9" t="s">
        <v>26</v>
      </c>
      <c r="AK53" s="331">
        <f>IF(AK28="","",AK28)</f>
        <v>11</v>
      </c>
      <c r="AL53" s="331"/>
      <c r="AM53" s="331"/>
      <c r="AN53" s="331"/>
      <c r="AO53" s="331"/>
      <c r="AP53" s="331"/>
      <c r="AQ53" s="331"/>
      <c r="AR53" s="331"/>
    </row>
    <row r="54" spans="1:44" ht="18.75" hidden="1" customHeight="1" x14ac:dyDescent="0.4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332" t="s">
        <v>28</v>
      </c>
      <c r="P54" s="333"/>
      <c r="Q54" s="333"/>
      <c r="R54" s="333"/>
      <c r="S54" s="334"/>
      <c r="T54" s="335" t="str">
        <f>IF(T29="","",T29)</f>
        <v/>
      </c>
      <c r="U54" s="336"/>
      <c r="V54" s="336"/>
      <c r="W54" s="336"/>
      <c r="X54" s="336"/>
      <c r="Y54" s="336"/>
      <c r="Z54" s="336"/>
      <c r="AA54" s="337"/>
      <c r="AB54" s="9"/>
      <c r="AC54" s="9"/>
      <c r="AD54" s="119" t="s">
        <v>39</v>
      </c>
      <c r="AE54" s="119"/>
      <c r="AF54" s="119"/>
      <c r="AG54" s="119"/>
      <c r="AH54" s="119"/>
      <c r="AI54" s="119"/>
      <c r="AJ54" s="241" t="str">
        <f>IF(AJ29="","",AJ29)</f>
        <v/>
      </c>
      <c r="AK54" s="241"/>
      <c r="AL54" s="241"/>
      <c r="AM54" s="241"/>
      <c r="AN54" s="241"/>
      <c r="AO54" s="241"/>
      <c r="AP54" s="241"/>
      <c r="AQ54" s="241"/>
      <c r="AR54" s="241"/>
    </row>
    <row r="55" spans="1:44" ht="18.75" hidden="1" customHeight="1" x14ac:dyDescent="0.4">
      <c r="A55" s="119" t="s">
        <v>40</v>
      </c>
      <c r="B55" s="119"/>
      <c r="C55" s="119"/>
      <c r="D55" s="119"/>
      <c r="E55" s="119"/>
      <c r="F55" s="119"/>
      <c r="G55" s="119"/>
      <c r="H55" s="119" t="str">
        <f>IF(H30="","",H30)</f>
        <v/>
      </c>
      <c r="I55" s="119"/>
      <c r="J55" s="119"/>
      <c r="K55" s="119"/>
      <c r="L55" s="119"/>
      <c r="M55" s="119"/>
      <c r="O55" s="166" t="s">
        <v>29</v>
      </c>
      <c r="P55" s="167"/>
      <c r="Q55" s="167"/>
      <c r="R55" s="167"/>
      <c r="S55" s="168"/>
      <c r="T55" s="335" t="str">
        <f>IF(T30="","",T30)</f>
        <v/>
      </c>
      <c r="U55" s="336"/>
      <c r="V55" s="336"/>
      <c r="W55" s="336"/>
      <c r="X55" s="336"/>
      <c r="Y55" s="336"/>
      <c r="Z55" s="336"/>
      <c r="AA55" s="337"/>
      <c r="AB55" s="9"/>
      <c r="AC55" s="9"/>
      <c r="AD55" s="119" t="s">
        <v>38</v>
      </c>
      <c r="AE55" s="119"/>
      <c r="AF55" s="119"/>
      <c r="AG55" s="119"/>
      <c r="AH55" s="119"/>
      <c r="AI55" s="119"/>
      <c r="AJ55" s="241" t="str">
        <f>IF(AJ30="","",AJ30)</f>
        <v/>
      </c>
      <c r="AK55" s="241"/>
      <c r="AL55" s="241"/>
      <c r="AM55" s="241"/>
      <c r="AN55" s="241"/>
      <c r="AO55" s="241"/>
      <c r="AP55" s="241"/>
      <c r="AQ55" s="241"/>
      <c r="AR55" s="241"/>
    </row>
    <row r="56" spans="1:44" ht="18.75" hidden="1" customHeight="1" x14ac:dyDescent="0.4">
      <c r="O56" s="166" t="s">
        <v>33</v>
      </c>
      <c r="P56" s="167"/>
      <c r="Q56" s="167"/>
      <c r="R56" s="167"/>
      <c r="S56" s="168"/>
      <c r="T56" s="338" t="str">
        <f>IF(T31="","",T31)</f>
        <v/>
      </c>
      <c r="U56" s="339"/>
      <c r="V56" s="339"/>
      <c r="W56" s="339"/>
      <c r="X56" s="339"/>
      <c r="Y56" s="339"/>
      <c r="Z56" s="339"/>
      <c r="AA56" s="340"/>
      <c r="AB56" s="9"/>
      <c r="AC56" s="9"/>
      <c r="AD56" s="119" t="s">
        <v>36</v>
      </c>
      <c r="AE56" s="119"/>
      <c r="AF56" s="119"/>
      <c r="AG56" s="119"/>
      <c r="AH56" s="119"/>
      <c r="AI56" s="119"/>
      <c r="AJ56" s="241" t="str">
        <f>IF(AJ31="","",AJ31)</f>
        <v/>
      </c>
      <c r="AK56" s="241"/>
      <c r="AL56" s="241"/>
      <c r="AM56" s="241"/>
      <c r="AN56" s="241"/>
      <c r="AO56" s="241"/>
      <c r="AP56" s="22"/>
      <c r="AQ56" s="21" t="s">
        <v>20</v>
      </c>
      <c r="AR56" s="21"/>
    </row>
    <row r="57" spans="1:44" ht="18.75" hidden="1" customHeight="1" x14ac:dyDescent="0.4">
      <c r="AB57" s="9"/>
      <c r="AC57" s="9"/>
      <c r="AD57" s="119" t="s">
        <v>37</v>
      </c>
      <c r="AE57" s="119"/>
      <c r="AF57" s="119"/>
      <c r="AG57" s="119"/>
      <c r="AH57" s="119"/>
      <c r="AI57" s="119"/>
      <c r="AJ57" s="241" t="str">
        <f>IF(AJ32="","",AJ32)</f>
        <v/>
      </c>
      <c r="AK57" s="241"/>
      <c r="AL57" s="241"/>
      <c r="AM57" s="241"/>
      <c r="AN57" s="241"/>
      <c r="AO57" s="241"/>
      <c r="AP57" s="22"/>
      <c r="AQ57" s="21"/>
      <c r="AR57" s="28"/>
    </row>
    <row r="58" spans="1:44" ht="18.75" hidden="1" customHeight="1" x14ac:dyDescent="0.4">
      <c r="O58" s="166" t="s">
        <v>30</v>
      </c>
      <c r="P58" s="167"/>
      <c r="Q58" s="167"/>
      <c r="R58" s="167"/>
      <c r="S58" s="168"/>
      <c r="T58" s="338" t="str">
        <f>IF(T33="","",T33)</f>
        <v/>
      </c>
      <c r="U58" s="339"/>
      <c r="V58" s="339"/>
      <c r="W58" s="339"/>
      <c r="X58" s="339"/>
      <c r="Y58" s="339"/>
      <c r="Z58" s="339"/>
      <c r="AA58" s="340"/>
    </row>
    <row r="59" spans="1:44" ht="18.75" hidden="1" customHeight="1" x14ac:dyDescent="0.4">
      <c r="AD59" s="384" t="s">
        <v>19</v>
      </c>
      <c r="AE59" s="385"/>
      <c r="AF59" s="385"/>
      <c r="AG59" s="385"/>
      <c r="AH59" s="385"/>
      <c r="AI59" s="385"/>
      <c r="AJ59" s="385"/>
      <c r="AK59" s="385"/>
      <c r="AL59" s="385"/>
      <c r="AM59" s="385"/>
      <c r="AN59" s="385"/>
      <c r="AO59" s="385"/>
      <c r="AP59" s="385"/>
      <c r="AQ59" s="385"/>
      <c r="AR59" s="386"/>
    </row>
    <row r="60" spans="1:44" ht="18.75" hidden="1" customHeight="1" x14ac:dyDescent="0.4">
      <c r="O60" s="344" t="s">
        <v>31</v>
      </c>
      <c r="P60" s="345"/>
      <c r="Q60" s="345"/>
      <c r="R60" s="345"/>
      <c r="S60" s="346"/>
      <c r="T60" s="186" t="str">
        <f>IF(T35="","",T35)</f>
        <v/>
      </c>
      <c r="U60" s="187"/>
      <c r="V60" s="187"/>
      <c r="W60" s="187"/>
      <c r="X60" s="187"/>
      <c r="Y60" s="187"/>
      <c r="Z60" s="187"/>
      <c r="AA60" s="188"/>
      <c r="AD60" s="267" t="str">
        <f>IF(AD35="","",AD35)</f>
        <v>三菱</v>
      </c>
      <c r="AE60" s="258"/>
      <c r="AF60" s="258"/>
      <c r="AG60" s="258"/>
      <c r="AH60" s="268"/>
      <c r="AI60" s="387" t="str">
        <f>IF(AI35="","",AI35)</f>
        <v>銀行</v>
      </c>
      <c r="AJ60" s="258"/>
      <c r="AK60" s="258"/>
      <c r="AL60" s="259"/>
      <c r="AM60" s="389" t="str">
        <f>IF(AM35="","",AM35)</f>
        <v>立川</v>
      </c>
      <c r="AN60" s="262"/>
      <c r="AO60" s="262"/>
      <c r="AP60" s="390"/>
      <c r="AQ60" s="391" t="str">
        <f>IF(AQ35="","",AQ35)</f>
        <v>支店</v>
      </c>
      <c r="AR60" s="263"/>
    </row>
    <row r="61" spans="1:44" ht="18.75" hidden="1" customHeight="1" x14ac:dyDescent="0.4">
      <c r="O61" s="347"/>
      <c r="P61" s="348"/>
      <c r="Q61" s="348"/>
      <c r="R61" s="348"/>
      <c r="S61" s="349"/>
      <c r="T61" s="189" t="str">
        <f t="shared" ref="T61" si="14">IF(T36="","",T36)</f>
        <v/>
      </c>
      <c r="U61" s="190"/>
      <c r="V61" s="190"/>
      <c r="W61" s="190"/>
      <c r="X61" s="190"/>
      <c r="Y61" s="190"/>
      <c r="Z61" s="190"/>
      <c r="AA61" s="191"/>
      <c r="AD61" s="272"/>
      <c r="AE61" s="260"/>
      <c r="AF61" s="260"/>
      <c r="AG61" s="260"/>
      <c r="AH61" s="273"/>
      <c r="AI61" s="388"/>
      <c r="AJ61" s="260"/>
      <c r="AK61" s="260"/>
      <c r="AL61" s="261"/>
      <c r="AM61" s="249"/>
      <c r="AN61" s="250"/>
      <c r="AO61" s="250"/>
      <c r="AP61" s="251"/>
      <c r="AQ61" s="254"/>
      <c r="AR61" s="255"/>
    </row>
    <row r="62" spans="1:44" ht="18.75" hidden="1" customHeight="1" x14ac:dyDescent="0.4">
      <c r="O62" s="9"/>
      <c r="P62" s="9"/>
      <c r="Q62" s="9"/>
      <c r="R62" s="9"/>
      <c r="S62" s="9"/>
      <c r="T62" s="26"/>
      <c r="U62" s="26"/>
      <c r="V62" s="26"/>
      <c r="W62" s="26"/>
      <c r="X62" s="26"/>
      <c r="Y62" s="26"/>
      <c r="Z62" s="26"/>
      <c r="AA62" s="26"/>
      <c r="AD62" s="155" t="s">
        <v>11</v>
      </c>
      <c r="AE62" s="376" t="str">
        <f>IF(AE37="","",AE37)</f>
        <v>セイユウコウギョウ（カ</v>
      </c>
      <c r="AF62" s="258"/>
      <c r="AG62" s="258"/>
      <c r="AH62" s="258"/>
      <c r="AI62" s="258"/>
      <c r="AJ62" s="259"/>
      <c r="AK62" s="378" t="s">
        <v>66</v>
      </c>
      <c r="AL62" s="380" t="str">
        <f>IF(AL37="","",AL37)</f>
        <v/>
      </c>
      <c r="AM62" s="155" t="s">
        <v>12</v>
      </c>
      <c r="AN62" s="382" t="str">
        <f>IF(AN37="","",AN37)</f>
        <v/>
      </c>
      <c r="AO62" s="262"/>
      <c r="AP62" s="262"/>
      <c r="AQ62" s="262"/>
      <c r="AR62" s="263"/>
    </row>
    <row r="63" spans="1:44" ht="18.75" hidden="1" customHeight="1" x14ac:dyDescent="0.4">
      <c r="O63" s="9"/>
      <c r="P63" s="9"/>
      <c r="Q63" s="9"/>
      <c r="R63" s="9"/>
      <c r="S63" s="9"/>
      <c r="T63" s="15"/>
      <c r="U63" s="15"/>
      <c r="V63" s="15"/>
      <c r="W63" s="15"/>
      <c r="X63" s="15"/>
      <c r="Y63" s="15"/>
      <c r="Z63" s="15"/>
      <c r="AA63" s="15"/>
      <c r="AD63" s="155"/>
      <c r="AE63" s="377"/>
      <c r="AF63" s="260"/>
      <c r="AG63" s="260"/>
      <c r="AH63" s="260"/>
      <c r="AI63" s="260"/>
      <c r="AJ63" s="261"/>
      <c r="AK63" s="379"/>
      <c r="AL63" s="381"/>
      <c r="AM63" s="155"/>
      <c r="AN63" s="383"/>
      <c r="AO63" s="250"/>
      <c r="AP63" s="250"/>
      <c r="AQ63" s="250"/>
      <c r="AR63" s="255"/>
    </row>
    <row r="64" spans="1:44" ht="13.5" hidden="1" x14ac:dyDescent="0.4"/>
    <row r="65" spans="1:44" ht="27.75" hidden="1" customHeight="1" x14ac:dyDescent="0.4">
      <c r="A65" s="289" t="s">
        <v>21</v>
      </c>
      <c r="B65" s="290"/>
      <c r="C65" s="291" t="s">
        <v>22</v>
      </c>
      <c r="D65" s="292"/>
      <c r="E65" s="292"/>
      <c r="F65" s="293"/>
      <c r="G65" s="194" t="s">
        <v>3</v>
      </c>
      <c r="H65" s="195"/>
      <c r="I65" s="195"/>
      <c r="J65" s="196"/>
      <c r="K65" s="16" t="s">
        <v>89</v>
      </c>
      <c r="L65" s="17"/>
      <c r="M65" s="17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9"/>
      <c r="AA65" s="16" t="s">
        <v>4</v>
      </c>
      <c r="AB65" s="17"/>
      <c r="AC65" s="19"/>
      <c r="AD65" s="16" t="s">
        <v>5</v>
      </c>
      <c r="AE65" s="18"/>
      <c r="AF65" s="16" t="s">
        <v>10</v>
      </c>
      <c r="AG65" s="19"/>
      <c r="AH65" s="20" t="s">
        <v>6</v>
      </c>
      <c r="AI65" s="18"/>
      <c r="AJ65" s="18"/>
      <c r="AK65" s="18"/>
      <c r="AL65" s="19"/>
      <c r="AM65" s="20" t="s">
        <v>7</v>
      </c>
      <c r="AN65" s="18"/>
      <c r="AO65" s="18"/>
      <c r="AP65" s="18"/>
      <c r="AQ65" s="18"/>
      <c r="AR65" s="19"/>
    </row>
    <row r="66" spans="1:44" ht="27.75" hidden="1" customHeight="1" x14ac:dyDescent="0.4">
      <c r="A66" s="350" t="str">
        <f>IF(A41="","",A41)</f>
        <v/>
      </c>
      <c r="B66" s="351"/>
      <c r="C66" s="350" t="str">
        <f>IF(C41="","",C41)</f>
        <v/>
      </c>
      <c r="D66" s="352"/>
      <c r="E66" s="352"/>
      <c r="F66" s="351"/>
      <c r="G66" s="297" t="str">
        <f>IF(G41="","",G41)</f>
        <v/>
      </c>
      <c r="H66" s="298"/>
      <c r="I66" s="298">
        <f>IF(I41="","",I41)</f>
        <v>1</v>
      </c>
      <c r="J66" s="299"/>
      <c r="K66" s="281" t="str">
        <f>IF(K41="","",K41)</f>
        <v/>
      </c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2">
        <f>IF(AA41="","",AA41)</f>
        <v>1</v>
      </c>
      <c r="AB66" s="283"/>
      <c r="AC66" s="284"/>
      <c r="AD66" s="285" t="str">
        <f>IF(AD41="","",AD41)</f>
        <v>式</v>
      </c>
      <c r="AE66" s="285"/>
      <c r="AF66" s="286">
        <f>IF(AF41="","",AF41)</f>
        <v>10</v>
      </c>
      <c r="AG66" s="287"/>
      <c r="AH66" s="288">
        <f>IF(AH41="","",AH41)</f>
        <v>2000000</v>
      </c>
      <c r="AI66" s="288"/>
      <c r="AJ66" s="288"/>
      <c r="AK66" s="288"/>
      <c r="AL66" s="288"/>
      <c r="AM66" s="288">
        <f>IF(AM41="","",AM41)</f>
        <v>2000000</v>
      </c>
      <c r="AN66" s="288"/>
      <c r="AO66" s="288"/>
      <c r="AP66" s="288"/>
      <c r="AQ66" s="288"/>
      <c r="AR66" s="288"/>
    </row>
    <row r="67" spans="1:44" ht="27.75" hidden="1" customHeight="1" x14ac:dyDescent="0.4">
      <c r="A67" s="353" t="str">
        <f t="shared" ref="A67:A75" si="15">IF(A42="","",A42)</f>
        <v/>
      </c>
      <c r="B67" s="354"/>
      <c r="C67" s="353" t="str">
        <f t="shared" ref="C67:C75" si="16">IF(C42="","",C42)</f>
        <v/>
      </c>
      <c r="D67" s="355"/>
      <c r="E67" s="355"/>
      <c r="F67" s="354"/>
      <c r="G67" s="307" t="str">
        <f t="shared" ref="G67:G75" si="17">IF(G42="","",G42)</f>
        <v/>
      </c>
      <c r="H67" s="308"/>
      <c r="I67" s="308">
        <f t="shared" ref="I67:I75" si="18">IF(I42="","",I42)</f>
        <v>1</v>
      </c>
      <c r="J67" s="309"/>
      <c r="K67" s="310" t="str">
        <f t="shared" ref="K67:K75" si="19">IF(K42="","",K42)</f>
        <v/>
      </c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1">
        <f t="shared" ref="AA67:AA75" si="20">IF(AA42="","",AA42)</f>
        <v>3</v>
      </c>
      <c r="AB67" s="312"/>
      <c r="AC67" s="313"/>
      <c r="AD67" s="300" t="str">
        <f t="shared" ref="AD67:AD75" si="21">IF(AD42="","",AD42)</f>
        <v>人</v>
      </c>
      <c r="AE67" s="300"/>
      <c r="AF67" s="301">
        <f t="shared" ref="AF67:AF75" si="22">IF(AF42="","",AF42)</f>
        <v>10</v>
      </c>
      <c r="AG67" s="302"/>
      <c r="AH67" s="303">
        <f t="shared" ref="AH67:AH75" si="23">IF(AH42="","",AH42)</f>
        <v>124</v>
      </c>
      <c r="AI67" s="303"/>
      <c r="AJ67" s="303"/>
      <c r="AK67" s="303"/>
      <c r="AL67" s="303"/>
      <c r="AM67" s="303">
        <f t="shared" ref="AM67:AM75" si="24">IF(AM42="","",AM42)</f>
        <v>372</v>
      </c>
      <c r="AN67" s="303"/>
      <c r="AO67" s="303"/>
      <c r="AP67" s="303"/>
      <c r="AQ67" s="303"/>
      <c r="AR67" s="303"/>
    </row>
    <row r="68" spans="1:44" ht="27.75" hidden="1" customHeight="1" x14ac:dyDescent="0.4">
      <c r="A68" s="353" t="str">
        <f t="shared" si="15"/>
        <v/>
      </c>
      <c r="B68" s="354"/>
      <c r="C68" s="353" t="str">
        <f t="shared" si="16"/>
        <v/>
      </c>
      <c r="D68" s="355"/>
      <c r="E68" s="355"/>
      <c r="F68" s="354"/>
      <c r="G68" s="307" t="str">
        <f t="shared" si="17"/>
        <v/>
      </c>
      <c r="H68" s="308"/>
      <c r="I68" s="308">
        <f t="shared" si="18"/>
        <v>1</v>
      </c>
      <c r="J68" s="309"/>
      <c r="K68" s="310" t="str">
        <f t="shared" si="19"/>
        <v/>
      </c>
      <c r="L68" s="310"/>
      <c r="M68" s="310"/>
      <c r="N68" s="310"/>
      <c r="O68" s="310"/>
      <c r="P68" s="310"/>
      <c r="Q68" s="310"/>
      <c r="R68" s="310"/>
      <c r="S68" s="310"/>
      <c r="T68" s="310"/>
      <c r="U68" s="310"/>
      <c r="V68" s="310"/>
      <c r="W68" s="310"/>
      <c r="X68" s="310"/>
      <c r="Y68" s="310"/>
      <c r="Z68" s="310"/>
      <c r="AA68" s="311">
        <f t="shared" si="20"/>
        <v>150</v>
      </c>
      <c r="AB68" s="312"/>
      <c r="AC68" s="313"/>
      <c r="AD68" s="300" t="str">
        <f t="shared" si="21"/>
        <v>ℓ</v>
      </c>
      <c r="AE68" s="300"/>
      <c r="AF68" s="301" t="str">
        <f t="shared" si="22"/>
        <v>非</v>
      </c>
      <c r="AG68" s="302"/>
      <c r="AH68" s="303">
        <f t="shared" si="23"/>
        <v>32.1</v>
      </c>
      <c r="AI68" s="303"/>
      <c r="AJ68" s="303"/>
      <c r="AK68" s="303"/>
      <c r="AL68" s="303"/>
      <c r="AM68" s="303">
        <f t="shared" si="24"/>
        <v>4815</v>
      </c>
      <c r="AN68" s="303"/>
      <c r="AO68" s="303"/>
      <c r="AP68" s="303"/>
      <c r="AQ68" s="303"/>
      <c r="AR68" s="303"/>
    </row>
    <row r="69" spans="1:44" ht="27.75" hidden="1" customHeight="1" x14ac:dyDescent="0.4">
      <c r="A69" s="353" t="str">
        <f t="shared" si="15"/>
        <v/>
      </c>
      <c r="B69" s="354"/>
      <c r="C69" s="353" t="str">
        <f t="shared" si="16"/>
        <v/>
      </c>
      <c r="D69" s="355"/>
      <c r="E69" s="355"/>
      <c r="F69" s="354"/>
      <c r="G69" s="307" t="str">
        <f t="shared" si="17"/>
        <v/>
      </c>
      <c r="H69" s="308"/>
      <c r="I69" s="308">
        <f t="shared" si="18"/>
        <v>1</v>
      </c>
      <c r="J69" s="309"/>
      <c r="K69" s="310" t="str">
        <f t="shared" si="19"/>
        <v/>
      </c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1">
        <f t="shared" si="20"/>
        <v>16</v>
      </c>
      <c r="AB69" s="312"/>
      <c r="AC69" s="313"/>
      <c r="AD69" s="300" t="str">
        <f t="shared" si="21"/>
        <v>回</v>
      </c>
      <c r="AE69" s="300"/>
      <c r="AF69" s="301">
        <f t="shared" si="22"/>
        <v>10</v>
      </c>
      <c r="AG69" s="302"/>
      <c r="AH69" s="303">
        <f t="shared" si="23"/>
        <v>1527</v>
      </c>
      <c r="AI69" s="303"/>
      <c r="AJ69" s="303"/>
      <c r="AK69" s="303"/>
      <c r="AL69" s="303"/>
      <c r="AM69" s="303">
        <f t="shared" si="24"/>
        <v>24432</v>
      </c>
      <c r="AN69" s="303"/>
      <c r="AO69" s="303"/>
      <c r="AP69" s="303"/>
      <c r="AQ69" s="303"/>
      <c r="AR69" s="303"/>
    </row>
    <row r="70" spans="1:44" ht="27.75" hidden="1" customHeight="1" x14ac:dyDescent="0.4">
      <c r="A70" s="353" t="str">
        <f t="shared" si="15"/>
        <v/>
      </c>
      <c r="B70" s="354"/>
      <c r="C70" s="353" t="str">
        <f t="shared" si="16"/>
        <v/>
      </c>
      <c r="D70" s="355"/>
      <c r="E70" s="355"/>
      <c r="F70" s="354"/>
      <c r="G70" s="307" t="str">
        <f t="shared" si="17"/>
        <v/>
      </c>
      <c r="H70" s="308"/>
      <c r="I70" s="308">
        <f t="shared" si="18"/>
        <v>1</v>
      </c>
      <c r="J70" s="309"/>
      <c r="K70" s="310" t="str">
        <f t="shared" si="19"/>
        <v/>
      </c>
      <c r="L70" s="310"/>
      <c r="M70" s="310"/>
      <c r="N70" s="310"/>
      <c r="O70" s="310"/>
      <c r="P70" s="310"/>
      <c r="Q70" s="310"/>
      <c r="R70" s="310"/>
      <c r="S70" s="310"/>
      <c r="T70" s="310"/>
      <c r="U70" s="310"/>
      <c r="V70" s="310"/>
      <c r="W70" s="310"/>
      <c r="X70" s="310"/>
      <c r="Y70" s="310"/>
      <c r="Z70" s="310"/>
      <c r="AA70" s="311">
        <f t="shared" si="20"/>
        <v>1</v>
      </c>
      <c r="AB70" s="312"/>
      <c r="AC70" s="313"/>
      <c r="AD70" s="300" t="str">
        <f t="shared" si="21"/>
        <v>式</v>
      </c>
      <c r="AE70" s="300"/>
      <c r="AF70" s="301">
        <f t="shared" si="22"/>
        <v>10</v>
      </c>
      <c r="AG70" s="302"/>
      <c r="AH70" s="303">
        <f t="shared" si="23"/>
        <v>-432</v>
      </c>
      <c r="AI70" s="303"/>
      <c r="AJ70" s="303"/>
      <c r="AK70" s="303"/>
      <c r="AL70" s="303"/>
      <c r="AM70" s="303">
        <f t="shared" si="24"/>
        <v>-432</v>
      </c>
      <c r="AN70" s="303"/>
      <c r="AO70" s="303"/>
      <c r="AP70" s="303"/>
      <c r="AQ70" s="303"/>
      <c r="AR70" s="303"/>
    </row>
    <row r="71" spans="1:44" ht="27.75" hidden="1" customHeight="1" x14ac:dyDescent="0.4">
      <c r="A71" s="353" t="str">
        <f t="shared" si="15"/>
        <v/>
      </c>
      <c r="B71" s="354"/>
      <c r="C71" s="353" t="str">
        <f t="shared" si="16"/>
        <v/>
      </c>
      <c r="D71" s="355"/>
      <c r="E71" s="355"/>
      <c r="F71" s="354"/>
      <c r="G71" s="307" t="str">
        <f t="shared" si="17"/>
        <v/>
      </c>
      <c r="H71" s="308"/>
      <c r="I71" s="308">
        <f t="shared" si="18"/>
        <v>1</v>
      </c>
      <c r="J71" s="309"/>
      <c r="K71" s="310" t="str">
        <f t="shared" si="19"/>
        <v/>
      </c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1">
        <f t="shared" si="20"/>
        <v>4</v>
      </c>
      <c r="AB71" s="312"/>
      <c r="AC71" s="313"/>
      <c r="AD71" s="300" t="str">
        <f t="shared" si="21"/>
        <v>個</v>
      </c>
      <c r="AE71" s="300"/>
      <c r="AF71" s="301">
        <f t="shared" si="22"/>
        <v>8</v>
      </c>
      <c r="AG71" s="302"/>
      <c r="AH71" s="303">
        <f t="shared" si="23"/>
        <v>3500</v>
      </c>
      <c r="AI71" s="303"/>
      <c r="AJ71" s="303"/>
      <c r="AK71" s="303"/>
      <c r="AL71" s="303"/>
      <c r="AM71" s="303">
        <f t="shared" si="24"/>
        <v>14000</v>
      </c>
      <c r="AN71" s="303"/>
      <c r="AO71" s="303"/>
      <c r="AP71" s="303"/>
      <c r="AQ71" s="303"/>
      <c r="AR71" s="303"/>
    </row>
    <row r="72" spans="1:44" ht="27.75" hidden="1" customHeight="1" x14ac:dyDescent="0.4">
      <c r="A72" s="353" t="str">
        <f t="shared" si="15"/>
        <v/>
      </c>
      <c r="B72" s="354"/>
      <c r="C72" s="353" t="str">
        <f t="shared" si="16"/>
        <v/>
      </c>
      <c r="D72" s="355"/>
      <c r="E72" s="355"/>
      <c r="F72" s="354"/>
      <c r="G72" s="307" t="str">
        <f t="shared" si="17"/>
        <v/>
      </c>
      <c r="H72" s="308"/>
      <c r="I72" s="308" t="str">
        <f t="shared" si="18"/>
        <v/>
      </c>
      <c r="J72" s="309"/>
      <c r="K72" s="310" t="str">
        <f t="shared" si="19"/>
        <v/>
      </c>
      <c r="L72" s="310"/>
      <c r="M72" s="310"/>
      <c r="N72" s="310"/>
      <c r="O72" s="310"/>
      <c r="P72" s="310"/>
      <c r="Q72" s="310"/>
      <c r="R72" s="310"/>
      <c r="S72" s="310"/>
      <c r="T72" s="310"/>
      <c r="U72" s="310"/>
      <c r="V72" s="310"/>
      <c r="W72" s="310"/>
      <c r="X72" s="310"/>
      <c r="Y72" s="310"/>
      <c r="Z72" s="310"/>
      <c r="AA72" s="311" t="str">
        <f t="shared" si="20"/>
        <v/>
      </c>
      <c r="AB72" s="312"/>
      <c r="AC72" s="313"/>
      <c r="AD72" s="300" t="str">
        <f t="shared" si="21"/>
        <v/>
      </c>
      <c r="AE72" s="300"/>
      <c r="AF72" s="301" t="str">
        <f t="shared" si="22"/>
        <v/>
      </c>
      <c r="AG72" s="302"/>
      <c r="AH72" s="303" t="str">
        <f t="shared" si="23"/>
        <v/>
      </c>
      <c r="AI72" s="303"/>
      <c r="AJ72" s="303"/>
      <c r="AK72" s="303"/>
      <c r="AL72" s="303"/>
      <c r="AM72" s="303" t="str">
        <f t="shared" si="24"/>
        <v/>
      </c>
      <c r="AN72" s="303"/>
      <c r="AO72" s="303"/>
      <c r="AP72" s="303"/>
      <c r="AQ72" s="303"/>
      <c r="AR72" s="303"/>
    </row>
    <row r="73" spans="1:44" ht="27.75" hidden="1" customHeight="1" x14ac:dyDescent="0.4">
      <c r="A73" s="353" t="str">
        <f t="shared" si="15"/>
        <v/>
      </c>
      <c r="B73" s="354"/>
      <c r="C73" s="353" t="str">
        <f t="shared" si="16"/>
        <v/>
      </c>
      <c r="D73" s="355"/>
      <c r="E73" s="355"/>
      <c r="F73" s="354"/>
      <c r="G73" s="307" t="str">
        <f t="shared" si="17"/>
        <v/>
      </c>
      <c r="H73" s="308"/>
      <c r="I73" s="308" t="str">
        <f t="shared" si="18"/>
        <v/>
      </c>
      <c r="J73" s="309"/>
      <c r="K73" s="310" t="str">
        <f t="shared" si="19"/>
        <v/>
      </c>
      <c r="L73" s="310"/>
      <c r="M73" s="310"/>
      <c r="N73" s="310"/>
      <c r="O73" s="310"/>
      <c r="P73" s="310"/>
      <c r="Q73" s="310"/>
      <c r="R73" s="310"/>
      <c r="S73" s="310"/>
      <c r="T73" s="310"/>
      <c r="U73" s="310"/>
      <c r="V73" s="310"/>
      <c r="W73" s="310"/>
      <c r="X73" s="310"/>
      <c r="Y73" s="310"/>
      <c r="Z73" s="310"/>
      <c r="AA73" s="311" t="str">
        <f t="shared" si="20"/>
        <v/>
      </c>
      <c r="AB73" s="312"/>
      <c r="AC73" s="313"/>
      <c r="AD73" s="300" t="str">
        <f t="shared" si="21"/>
        <v/>
      </c>
      <c r="AE73" s="300"/>
      <c r="AF73" s="301" t="str">
        <f t="shared" si="22"/>
        <v/>
      </c>
      <c r="AG73" s="302"/>
      <c r="AH73" s="303" t="str">
        <f t="shared" si="23"/>
        <v/>
      </c>
      <c r="AI73" s="303"/>
      <c r="AJ73" s="303"/>
      <c r="AK73" s="303"/>
      <c r="AL73" s="303"/>
      <c r="AM73" s="303" t="str">
        <f t="shared" si="24"/>
        <v/>
      </c>
      <c r="AN73" s="303"/>
      <c r="AO73" s="303"/>
      <c r="AP73" s="303"/>
      <c r="AQ73" s="303"/>
      <c r="AR73" s="303"/>
    </row>
    <row r="74" spans="1:44" ht="27.75" hidden="1" customHeight="1" x14ac:dyDescent="0.4">
      <c r="A74" s="353" t="str">
        <f t="shared" si="15"/>
        <v/>
      </c>
      <c r="B74" s="354"/>
      <c r="C74" s="353" t="str">
        <f t="shared" si="16"/>
        <v/>
      </c>
      <c r="D74" s="355"/>
      <c r="E74" s="355"/>
      <c r="F74" s="354"/>
      <c r="G74" s="307" t="str">
        <f t="shared" si="17"/>
        <v/>
      </c>
      <c r="H74" s="308"/>
      <c r="I74" s="308" t="str">
        <f t="shared" si="18"/>
        <v/>
      </c>
      <c r="J74" s="309"/>
      <c r="K74" s="310" t="str">
        <f t="shared" si="19"/>
        <v/>
      </c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1" t="str">
        <f t="shared" si="20"/>
        <v/>
      </c>
      <c r="AB74" s="312"/>
      <c r="AC74" s="313"/>
      <c r="AD74" s="300" t="str">
        <f t="shared" si="21"/>
        <v/>
      </c>
      <c r="AE74" s="300"/>
      <c r="AF74" s="301" t="str">
        <f t="shared" si="22"/>
        <v/>
      </c>
      <c r="AG74" s="302"/>
      <c r="AH74" s="303" t="str">
        <f t="shared" si="23"/>
        <v/>
      </c>
      <c r="AI74" s="303"/>
      <c r="AJ74" s="303"/>
      <c r="AK74" s="303"/>
      <c r="AL74" s="303"/>
      <c r="AM74" s="303" t="str">
        <f t="shared" si="24"/>
        <v/>
      </c>
      <c r="AN74" s="303"/>
      <c r="AO74" s="303"/>
      <c r="AP74" s="303"/>
      <c r="AQ74" s="303"/>
      <c r="AR74" s="303"/>
    </row>
    <row r="75" spans="1:44" ht="27.75" hidden="1" customHeight="1" x14ac:dyDescent="0.4">
      <c r="A75" s="359" t="str">
        <f t="shared" si="15"/>
        <v/>
      </c>
      <c r="B75" s="360"/>
      <c r="C75" s="359" t="str">
        <f t="shared" si="16"/>
        <v/>
      </c>
      <c r="D75" s="361"/>
      <c r="E75" s="361"/>
      <c r="F75" s="360"/>
      <c r="G75" s="323" t="str">
        <f t="shared" si="17"/>
        <v/>
      </c>
      <c r="H75" s="324"/>
      <c r="I75" s="324" t="str">
        <f t="shared" si="18"/>
        <v/>
      </c>
      <c r="J75" s="325"/>
      <c r="K75" s="326" t="str">
        <f t="shared" si="19"/>
        <v/>
      </c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62" t="str">
        <f t="shared" si="20"/>
        <v/>
      </c>
      <c r="AB75" s="363"/>
      <c r="AC75" s="364"/>
      <c r="AD75" s="356" t="str">
        <f t="shared" si="21"/>
        <v/>
      </c>
      <c r="AE75" s="356"/>
      <c r="AF75" s="357" t="str">
        <f t="shared" si="22"/>
        <v/>
      </c>
      <c r="AG75" s="358"/>
      <c r="AH75" s="318" t="str">
        <f t="shared" si="23"/>
        <v/>
      </c>
      <c r="AI75" s="318"/>
      <c r="AJ75" s="318"/>
      <c r="AK75" s="318"/>
      <c r="AL75" s="318"/>
      <c r="AM75" s="318" t="str">
        <f t="shared" si="24"/>
        <v/>
      </c>
      <c r="AN75" s="318"/>
      <c r="AO75" s="318"/>
      <c r="AP75" s="318"/>
      <c r="AQ75" s="318"/>
      <c r="AR75" s="318"/>
    </row>
  </sheetData>
  <mergeCells count="376">
    <mergeCell ref="AM73:AR73"/>
    <mergeCell ref="A74:B74"/>
    <mergeCell ref="C74:F74"/>
    <mergeCell ref="G74:H74"/>
    <mergeCell ref="I74:J74"/>
    <mergeCell ref="K74:Z74"/>
    <mergeCell ref="AA74:AC74"/>
    <mergeCell ref="AD75:AE75"/>
    <mergeCell ref="AF75:AG75"/>
    <mergeCell ref="AH75:AL75"/>
    <mergeCell ref="AM75:AR75"/>
    <mergeCell ref="AD74:AE74"/>
    <mergeCell ref="AF74:AG74"/>
    <mergeCell ref="AH74:AL74"/>
    <mergeCell ref="AM74:AR74"/>
    <mergeCell ref="A75:B75"/>
    <mergeCell ref="C75:F75"/>
    <mergeCell ref="G75:H75"/>
    <mergeCell ref="I75:J75"/>
    <mergeCell ref="K75:Z75"/>
    <mergeCell ref="AA75:AC75"/>
    <mergeCell ref="A73:B73"/>
    <mergeCell ref="C73:F73"/>
    <mergeCell ref="G73:H73"/>
    <mergeCell ref="I73:J73"/>
    <mergeCell ref="K73:Z73"/>
    <mergeCell ref="AA73:AC73"/>
    <mergeCell ref="AD73:AE73"/>
    <mergeCell ref="AF73:AG73"/>
    <mergeCell ref="AH73:AL73"/>
    <mergeCell ref="AM71:AR71"/>
    <mergeCell ref="A72:B72"/>
    <mergeCell ref="C72:F72"/>
    <mergeCell ref="G72:H72"/>
    <mergeCell ref="I72:J72"/>
    <mergeCell ref="K72:Z72"/>
    <mergeCell ref="AA72:AC72"/>
    <mergeCell ref="AD72:AE72"/>
    <mergeCell ref="AF72:AG72"/>
    <mergeCell ref="AH72:AL72"/>
    <mergeCell ref="AM72:AR72"/>
    <mergeCell ref="A71:B71"/>
    <mergeCell ref="C71:F71"/>
    <mergeCell ref="G71:H71"/>
    <mergeCell ref="I71:J71"/>
    <mergeCell ref="K71:Z71"/>
    <mergeCell ref="AA71:AC71"/>
    <mergeCell ref="AD71:AE71"/>
    <mergeCell ref="AF71:AG71"/>
    <mergeCell ref="AH71:AL71"/>
    <mergeCell ref="AM69:AR69"/>
    <mergeCell ref="A70:B70"/>
    <mergeCell ref="C70:F70"/>
    <mergeCell ref="G70:H70"/>
    <mergeCell ref="I70:J70"/>
    <mergeCell ref="K70:Z70"/>
    <mergeCell ref="AA70:AC70"/>
    <mergeCell ref="AD70:AE70"/>
    <mergeCell ref="AF70:AG70"/>
    <mergeCell ref="AH70:AL70"/>
    <mergeCell ref="AM70:AR70"/>
    <mergeCell ref="A69:B69"/>
    <mergeCell ref="C69:F69"/>
    <mergeCell ref="G69:H69"/>
    <mergeCell ref="I69:J69"/>
    <mergeCell ref="K69:Z69"/>
    <mergeCell ref="AA69:AC69"/>
    <mergeCell ref="AD69:AE69"/>
    <mergeCell ref="AF69:AG69"/>
    <mergeCell ref="AH69:AL69"/>
    <mergeCell ref="AD67:AE67"/>
    <mergeCell ref="AF67:AG67"/>
    <mergeCell ref="AH67:AL67"/>
    <mergeCell ref="AM67:AR67"/>
    <mergeCell ref="A68:B68"/>
    <mergeCell ref="C68:F68"/>
    <mergeCell ref="G68:H68"/>
    <mergeCell ref="I68:J68"/>
    <mergeCell ref="K68:Z68"/>
    <mergeCell ref="AA68:AC68"/>
    <mergeCell ref="A67:B67"/>
    <mergeCell ref="C67:F67"/>
    <mergeCell ref="G67:H67"/>
    <mergeCell ref="I67:J67"/>
    <mergeCell ref="K67:Z67"/>
    <mergeCell ref="AA67:AC67"/>
    <mergeCell ref="AD68:AE68"/>
    <mergeCell ref="AF68:AG68"/>
    <mergeCell ref="AH68:AL68"/>
    <mergeCell ref="AM68:AR68"/>
    <mergeCell ref="K66:Z66"/>
    <mergeCell ref="AA66:AC66"/>
    <mergeCell ref="AD66:AE66"/>
    <mergeCell ref="AF66:AG66"/>
    <mergeCell ref="AH66:AL66"/>
    <mergeCell ref="AM66:AR66"/>
    <mergeCell ref="A65:B65"/>
    <mergeCell ref="C65:F65"/>
    <mergeCell ref="G65:J65"/>
    <mergeCell ref="A66:B66"/>
    <mergeCell ref="C66:F66"/>
    <mergeCell ref="G66:H66"/>
    <mergeCell ref="I66:J66"/>
    <mergeCell ref="AD62:AD63"/>
    <mergeCell ref="AE62:AJ63"/>
    <mergeCell ref="AK62:AK63"/>
    <mergeCell ref="AL62:AL63"/>
    <mergeCell ref="AM62:AM63"/>
    <mergeCell ref="AN62:AR63"/>
    <mergeCell ref="O58:S58"/>
    <mergeCell ref="T58:AA58"/>
    <mergeCell ref="AD59:AR59"/>
    <mergeCell ref="O60:S61"/>
    <mergeCell ref="T60:AA61"/>
    <mergeCell ref="AD60:AH61"/>
    <mergeCell ref="AI60:AL61"/>
    <mergeCell ref="AM60:AP61"/>
    <mergeCell ref="AQ60:AR61"/>
    <mergeCell ref="O56:S56"/>
    <mergeCell ref="T56:AA56"/>
    <mergeCell ref="AD56:AI56"/>
    <mergeCell ref="AJ56:AO56"/>
    <mergeCell ref="AD57:AI57"/>
    <mergeCell ref="AJ57:AO57"/>
    <mergeCell ref="O54:S54"/>
    <mergeCell ref="T54:AA54"/>
    <mergeCell ref="AD54:AI54"/>
    <mergeCell ref="AJ54:AR54"/>
    <mergeCell ref="A55:G55"/>
    <mergeCell ref="H55:M55"/>
    <mergeCell ref="O55:S55"/>
    <mergeCell ref="T55:AA55"/>
    <mergeCell ref="AD55:AI55"/>
    <mergeCell ref="AJ55:AR55"/>
    <mergeCell ref="AM50:AR50"/>
    <mergeCell ref="P51:R51"/>
    <mergeCell ref="T51:U51"/>
    <mergeCell ref="Z51:AE51"/>
    <mergeCell ref="A52:M52"/>
    <mergeCell ref="A53:G54"/>
    <mergeCell ref="H53:M54"/>
    <mergeCell ref="N53:N54"/>
    <mergeCell ref="AD53:AI53"/>
    <mergeCell ref="AK53:AR53"/>
    <mergeCell ref="A50:B50"/>
    <mergeCell ref="C50:F50"/>
    <mergeCell ref="AA50:AC50"/>
    <mergeCell ref="AD50:AE50"/>
    <mergeCell ref="AF50:AG50"/>
    <mergeCell ref="AH50:AL50"/>
    <mergeCell ref="AM48:AR48"/>
    <mergeCell ref="A49:B49"/>
    <mergeCell ref="C49:F49"/>
    <mergeCell ref="AA49:AC49"/>
    <mergeCell ref="AD49:AE49"/>
    <mergeCell ref="AF49:AG49"/>
    <mergeCell ref="AH49:AL49"/>
    <mergeCell ref="AM49:AR49"/>
    <mergeCell ref="A48:B48"/>
    <mergeCell ref="C48:F48"/>
    <mergeCell ref="AA48:AC48"/>
    <mergeCell ref="AD48:AE48"/>
    <mergeCell ref="AF48:AG48"/>
    <mergeCell ref="AH48:AL48"/>
    <mergeCell ref="AM46:AR46"/>
    <mergeCell ref="A47:B47"/>
    <mergeCell ref="C47:F47"/>
    <mergeCell ref="AA47:AC47"/>
    <mergeCell ref="AD47:AE47"/>
    <mergeCell ref="AF47:AG47"/>
    <mergeCell ref="AH47:AL47"/>
    <mergeCell ref="AM47:AR47"/>
    <mergeCell ref="A46:B46"/>
    <mergeCell ref="C46:F46"/>
    <mergeCell ref="AA46:AC46"/>
    <mergeCell ref="AD46:AE46"/>
    <mergeCell ref="AF46:AG46"/>
    <mergeCell ref="AH46:AL46"/>
    <mergeCell ref="AM44:AR44"/>
    <mergeCell ref="A45:B45"/>
    <mergeCell ref="C45:F45"/>
    <mergeCell ref="AA45:AC45"/>
    <mergeCell ref="AD45:AE45"/>
    <mergeCell ref="AF45:AG45"/>
    <mergeCell ref="AH45:AL45"/>
    <mergeCell ref="AM45:AR45"/>
    <mergeCell ref="A44:B44"/>
    <mergeCell ref="C44:F44"/>
    <mergeCell ref="AA44:AC44"/>
    <mergeCell ref="AD44:AE44"/>
    <mergeCell ref="AF44:AG44"/>
    <mergeCell ref="AH44:AL44"/>
    <mergeCell ref="AM42:AR42"/>
    <mergeCell ref="A43:B43"/>
    <mergeCell ref="C43:F43"/>
    <mergeCell ref="AA43:AC43"/>
    <mergeCell ref="AD43:AE43"/>
    <mergeCell ref="AF43:AG43"/>
    <mergeCell ref="AH43:AL43"/>
    <mergeCell ref="AM43:AR43"/>
    <mergeCell ref="AD41:AE41"/>
    <mergeCell ref="AF41:AG41"/>
    <mergeCell ref="AH41:AL41"/>
    <mergeCell ref="AM41:AR41"/>
    <mergeCell ref="A42:B42"/>
    <mergeCell ref="C42:F42"/>
    <mergeCell ref="AA42:AC42"/>
    <mergeCell ref="AD42:AE42"/>
    <mergeCell ref="AF42:AG42"/>
    <mergeCell ref="AH42:AL42"/>
    <mergeCell ref="A40:B40"/>
    <mergeCell ref="C40:F40"/>
    <mergeCell ref="G40:H40"/>
    <mergeCell ref="A41:B41"/>
    <mergeCell ref="C41:F41"/>
    <mergeCell ref="AA41:AC41"/>
    <mergeCell ref="AD37:AD38"/>
    <mergeCell ref="AE37:AJ38"/>
    <mergeCell ref="AK37:AK38"/>
    <mergeCell ref="AL37:AL38"/>
    <mergeCell ref="AM37:AM38"/>
    <mergeCell ref="AN37:AR38"/>
    <mergeCell ref="O33:S33"/>
    <mergeCell ref="T33:AA33"/>
    <mergeCell ref="AD34:AR34"/>
    <mergeCell ref="O35:S36"/>
    <mergeCell ref="T35:AA36"/>
    <mergeCell ref="AD35:AH36"/>
    <mergeCell ref="AI35:AL36"/>
    <mergeCell ref="AM35:AP36"/>
    <mergeCell ref="AQ35:AR36"/>
    <mergeCell ref="A30:G30"/>
    <mergeCell ref="H30:M30"/>
    <mergeCell ref="N30:N31"/>
    <mergeCell ref="O30:S30"/>
    <mergeCell ref="T30:AA30"/>
    <mergeCell ref="AD30:AI30"/>
    <mergeCell ref="AJ30:AR30"/>
    <mergeCell ref="O31:S31"/>
    <mergeCell ref="T31:AA31"/>
    <mergeCell ref="AD31:AI31"/>
    <mergeCell ref="AJ31:AO31"/>
    <mergeCell ref="AP31:AR32"/>
    <mergeCell ref="AD32:AI32"/>
    <mergeCell ref="AJ32:AO32"/>
    <mergeCell ref="P26:R26"/>
    <mergeCell ref="T26:U26"/>
    <mergeCell ref="Z26:AE26"/>
    <mergeCell ref="A27:M27"/>
    <mergeCell ref="A28:G29"/>
    <mergeCell ref="H28:M29"/>
    <mergeCell ref="AD28:AI28"/>
    <mergeCell ref="AA25:AC25"/>
    <mergeCell ref="AD25:AE25"/>
    <mergeCell ref="AF25:AG25"/>
    <mergeCell ref="AH25:AL25"/>
    <mergeCell ref="AK28:AR28"/>
    <mergeCell ref="O29:S29"/>
    <mergeCell ref="T29:AA29"/>
    <mergeCell ref="AD29:AI29"/>
    <mergeCell ref="AJ29:AR29"/>
    <mergeCell ref="AM25:AR25"/>
    <mergeCell ref="AA24:AC24"/>
    <mergeCell ref="AD24:AE24"/>
    <mergeCell ref="AF24:AG24"/>
    <mergeCell ref="AH24:AL24"/>
    <mergeCell ref="AM24:AR24"/>
    <mergeCell ref="AA23:AC23"/>
    <mergeCell ref="AD23:AE23"/>
    <mergeCell ref="AF23:AG23"/>
    <mergeCell ref="AH23:AL23"/>
    <mergeCell ref="AM23:AR23"/>
    <mergeCell ref="AA22:AC22"/>
    <mergeCell ref="AD22:AE22"/>
    <mergeCell ref="AF22:AG22"/>
    <mergeCell ref="AH22:AL22"/>
    <mergeCell ref="AM22:AR22"/>
    <mergeCell ref="AA21:AC21"/>
    <mergeCell ref="AD21:AE21"/>
    <mergeCell ref="AF21:AG21"/>
    <mergeCell ref="AH21:AL21"/>
    <mergeCell ref="AM21:AR21"/>
    <mergeCell ref="AA20:AC20"/>
    <mergeCell ref="AD20:AE20"/>
    <mergeCell ref="AF20:AG20"/>
    <mergeCell ref="AH20:AL20"/>
    <mergeCell ref="AM20:AR20"/>
    <mergeCell ref="AH18:AL18"/>
    <mergeCell ref="AM18:AR18"/>
    <mergeCell ref="AA19:AC19"/>
    <mergeCell ref="AD19:AE19"/>
    <mergeCell ref="AF19:AG19"/>
    <mergeCell ref="AH19:AL19"/>
    <mergeCell ref="AM19:AR19"/>
    <mergeCell ref="AF17:AG17"/>
    <mergeCell ref="AH17:AL17"/>
    <mergeCell ref="AM17:AR17"/>
    <mergeCell ref="AA16:AC16"/>
    <mergeCell ref="AD16:AE16"/>
    <mergeCell ref="AF16:AG16"/>
    <mergeCell ref="AA18:AC18"/>
    <mergeCell ref="AD18:AE18"/>
    <mergeCell ref="AF18:AG18"/>
    <mergeCell ref="G12:J12"/>
    <mergeCell ref="K12:N12"/>
    <mergeCell ref="O12:R12"/>
    <mergeCell ref="S12:V12"/>
    <mergeCell ref="W12:Z12"/>
    <mergeCell ref="AD12:AD13"/>
    <mergeCell ref="AE12:AR13"/>
    <mergeCell ref="AH16:AL16"/>
    <mergeCell ref="AM16:AR16"/>
    <mergeCell ref="A15:H25"/>
    <mergeCell ref="I15:J15"/>
    <mergeCell ref="K15:Z15"/>
    <mergeCell ref="K16:Z16"/>
    <mergeCell ref="K17:Z17"/>
    <mergeCell ref="K18:Z18"/>
    <mergeCell ref="K19:Z19"/>
    <mergeCell ref="K20:Z20"/>
    <mergeCell ref="K21:Z21"/>
    <mergeCell ref="K22:Z22"/>
    <mergeCell ref="K23:Z23"/>
    <mergeCell ref="K24:Z24"/>
    <mergeCell ref="K25:Z25"/>
    <mergeCell ref="AA17:AC17"/>
    <mergeCell ref="AD17:AE17"/>
    <mergeCell ref="AI10:AL10"/>
    <mergeCell ref="AM10:AP10"/>
    <mergeCell ref="AQ10:AR10"/>
    <mergeCell ref="G11:J11"/>
    <mergeCell ref="K11:N11"/>
    <mergeCell ref="O11:R11"/>
    <mergeCell ref="S11:V11"/>
    <mergeCell ref="W11:Z11"/>
    <mergeCell ref="AD11:AE11"/>
    <mergeCell ref="AF11:AH11"/>
    <mergeCell ref="G10:J10"/>
    <mergeCell ref="K10:N10"/>
    <mergeCell ref="O10:R10"/>
    <mergeCell ref="S10:V10"/>
    <mergeCell ref="W10:Z10"/>
    <mergeCell ref="AD10:AH10"/>
    <mergeCell ref="AI11:AL11"/>
    <mergeCell ref="AM11:AR11"/>
    <mergeCell ref="G9:J9"/>
    <mergeCell ref="K9:N9"/>
    <mergeCell ref="O9:R9"/>
    <mergeCell ref="S9:V9"/>
    <mergeCell ref="W9:Z9"/>
    <mergeCell ref="AD9:AR9"/>
    <mergeCell ref="AF5:AR5"/>
    <mergeCell ref="G6:P7"/>
    <mergeCell ref="Q6:Z7"/>
    <mergeCell ref="AD6:AE6"/>
    <mergeCell ref="AF6:AR6"/>
    <mergeCell ref="AD7:AE7"/>
    <mergeCell ref="AF7:AO7"/>
    <mergeCell ref="AP7:AR8"/>
    <mergeCell ref="AD8:AE8"/>
    <mergeCell ref="AF8:AO8"/>
    <mergeCell ref="A3:G4"/>
    <mergeCell ref="AD3:AI3"/>
    <mergeCell ref="AK3:AR3"/>
    <mergeCell ref="AD4:AE4"/>
    <mergeCell ref="AF4:AR4"/>
    <mergeCell ref="P1:R1"/>
    <mergeCell ref="T1:U1"/>
    <mergeCell ref="W1:X1"/>
    <mergeCell ref="AA1:AE1"/>
    <mergeCell ref="A2:M2"/>
    <mergeCell ref="H3:R4"/>
    <mergeCell ref="S3:V3"/>
    <mergeCell ref="W3:AA3"/>
    <mergeCell ref="AH1:AJ1"/>
    <mergeCell ref="AK1:AR1"/>
  </mergeCells>
  <phoneticPr fontId="3"/>
  <conditionalFormatting sqref="H3">
    <cfRule type="cellIs" dxfId="25" priority="4" operator="equal">
      <formula>""</formula>
    </cfRule>
  </conditionalFormatting>
  <conditionalFormatting sqref="I16:K25">
    <cfRule type="cellIs" dxfId="24" priority="2" operator="equal">
      <formula>""</formula>
    </cfRule>
  </conditionalFormatting>
  <conditionalFormatting sqref="P1:R1 T1:U1 W1">
    <cfRule type="cellIs" dxfId="23" priority="15" operator="equal">
      <formula>""</formula>
    </cfRule>
  </conditionalFormatting>
  <conditionalFormatting sqref="W3">
    <cfRule type="cellIs" dxfId="22" priority="3" operator="equal">
      <formula>""</formula>
    </cfRule>
  </conditionalFormatting>
  <conditionalFormatting sqref="AF4">
    <cfRule type="cellIs" dxfId="21" priority="12" operator="equal">
      <formula>""</formula>
    </cfRule>
  </conditionalFormatting>
  <conditionalFormatting sqref="AF11:AH11">
    <cfRule type="cellIs" dxfId="20" priority="5" operator="equal">
      <formula>""</formula>
    </cfRule>
  </conditionalFormatting>
  <conditionalFormatting sqref="AF7:AO8">
    <cfRule type="cellIs" dxfId="19" priority="7" operator="equal">
      <formula>""</formula>
    </cfRule>
  </conditionalFormatting>
  <conditionalFormatting sqref="AF4:AR6">
    <cfRule type="cellIs" dxfId="18" priority="9" operator="equal">
      <formula>""</formula>
    </cfRule>
  </conditionalFormatting>
  <conditionalFormatting sqref="AK1:AR1">
    <cfRule type="cellIs" dxfId="17" priority="1" operator="equal">
      <formula>""</formula>
    </cfRule>
  </conditionalFormatting>
  <conditionalFormatting sqref="AK3:AR3 AD10 AM10 AE12">
    <cfRule type="cellIs" dxfId="16" priority="13" operator="equal">
      <formula>""</formula>
    </cfRule>
  </conditionalFormatting>
  <conditionalFormatting sqref="AM11">
    <cfRule type="cellIs" dxfId="15" priority="6" operator="equal">
      <formula>""</formula>
    </cfRule>
  </conditionalFormatting>
  <dataValidations count="8">
    <dataValidation type="whole" showErrorMessage="1" errorTitle="ケタ数が違います。" error="必ず13ケタで入力をお願いいたします。_x000a_13ケタ未満の場合は、ゼロをつけてください。" sqref="AK3:AR3" xr:uid="{35ABA707-F5AA-4A7D-9CA4-98FC9036ED04}">
      <formula1>1</formula1>
      <formula2>9999999999999</formula2>
    </dataValidation>
    <dataValidation type="whole" allowBlank="1" showInputMessage="1" showErrorMessage="1" errorTitle="ケタ数が違います。" error="必ず7ケタで入力をお願いいたします。_x000a_7ケタ未満の場合は、ゼロをつけてください。" sqref="AM11:AR11" xr:uid="{49D6DCD1-2B77-4655-A920-22DC4288B8CB}">
      <formula1>1</formula1>
      <formula2>9999999</formula2>
    </dataValidation>
    <dataValidation type="list" allowBlank="1" showInputMessage="1" showErrorMessage="1" sqref="AF16:AG25" xr:uid="{F32E7B33-0DC6-4A12-B31A-CA38D321B351}">
      <formula1>"10,8,非"</formula1>
    </dataValidation>
    <dataValidation type="textLength" operator="equal" allowBlank="1" showErrorMessage="1" errorTitle="ケタ数が相違しています。" error="必ず5ケタを入力してください。" sqref="B9:F9" xr:uid="{E198E5A1-4F40-4D55-8B5E-EA3548C93FA1}">
      <formula1>5</formula1>
    </dataValidation>
    <dataValidation type="textLength" operator="equal" allowBlank="1" showErrorMessage="1" errorTitle="ケタ数が違います。" error="5ケタで入力をお願いいたします。" sqref="W3" xr:uid="{EA5080E6-72C7-4612-BDDF-FF9E4A438B2E}">
      <formula1>5</formula1>
    </dataValidation>
    <dataValidation type="list" allowBlank="1" showInputMessage="1" showErrorMessage="1" sqref="AI10" xr:uid="{BFA59E3E-B769-4C0D-8BE8-561A447D6FA8}">
      <formula1>"銀行,信用金庫,信用組合"</formula1>
    </dataValidation>
    <dataValidation type="list" allowBlank="1" showInputMessage="1" showErrorMessage="1" sqref="AF11:AH11" xr:uid="{4C09AE8A-F31D-40A4-80A6-AB51F1BB7249}">
      <formula1>"普通,当座"</formula1>
    </dataValidation>
    <dataValidation type="list" allowBlank="1" showInputMessage="1" showErrorMessage="1" sqref="AQ10" xr:uid="{254D4B30-B7BC-4C18-98BB-6C18AAF6BB3F}">
      <formula1>"支店,本店,出張所"</formula1>
    </dataValidation>
  </dataValidations>
  <pageMargins left="0" right="0" top="0" bottom="0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Group Box 1">
              <controlPr defaultSize="0" autoFill="0" autoPict="0">
                <anchor moveWithCells="1">
                  <from>
                    <xdr:col>38</xdr:col>
                    <xdr:colOff>28575</xdr:colOff>
                    <xdr:row>58</xdr:row>
                    <xdr:rowOff>0</xdr:rowOff>
                  </from>
                  <to>
                    <xdr:col>44</xdr:col>
                    <xdr:colOff>76200</xdr:colOff>
                    <xdr:row>76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D17F-49F9-4D5B-AFF0-750C5AB88CCC}">
  <sheetPr codeName="Sheet11"/>
  <dimension ref="A1:BH55"/>
  <sheetViews>
    <sheetView showGridLines="0" tabSelected="1" zoomScaleNormal="100" workbookViewId="0">
      <selection activeCell="K17" sqref="K17:X17"/>
    </sheetView>
  </sheetViews>
  <sheetFormatPr defaultColWidth="3" defaultRowHeight="19.5" customHeight="1" x14ac:dyDescent="0.4"/>
  <cols>
    <col min="1" max="12" width="3" style="1" customWidth="1"/>
    <col min="13" max="28" width="3.625" style="1" customWidth="1"/>
    <col min="29" max="44" width="3" style="1" customWidth="1"/>
    <col min="45" max="47" width="3" style="1"/>
    <col min="48" max="48" width="3" style="1" customWidth="1"/>
    <col min="49" max="49" width="8.5" style="2" hidden="1" customWidth="1"/>
    <col min="50" max="50" width="7.5" style="3" hidden="1" customWidth="1"/>
    <col min="51" max="52" width="6.5" style="3" hidden="1" customWidth="1"/>
    <col min="53" max="53" width="4.5" style="1" bestFit="1" customWidth="1"/>
    <col min="54" max="54" width="3" style="1"/>
    <col min="55" max="55" width="10.5" style="1" bestFit="1" customWidth="1"/>
    <col min="56" max="56" width="3" style="1"/>
    <col min="57" max="57" width="3" style="1" customWidth="1"/>
    <col min="58" max="58" width="5.5" style="1" bestFit="1" customWidth="1"/>
    <col min="59" max="59" width="3" style="1"/>
    <col min="60" max="60" width="11.625" style="1" bestFit="1" customWidth="1"/>
    <col min="61" max="16384" width="3" style="1"/>
  </cols>
  <sheetData>
    <row r="1" spans="1:60" ht="27" customHeight="1" x14ac:dyDescent="0.4">
      <c r="O1" s="91"/>
      <c r="P1" s="572"/>
      <c r="Q1" s="572"/>
      <c r="R1" s="572"/>
      <c r="S1" s="92" t="s">
        <v>0</v>
      </c>
      <c r="T1" s="685"/>
      <c r="U1" s="572"/>
      <c r="V1" s="92" t="s">
        <v>25</v>
      </c>
      <c r="W1" s="686"/>
      <c r="X1" s="524"/>
      <c r="Y1" s="92" t="s">
        <v>24</v>
      </c>
      <c r="Z1" s="92" t="s">
        <v>23</v>
      </c>
      <c r="AA1" s="523" t="s">
        <v>128</v>
      </c>
      <c r="AB1" s="523"/>
      <c r="AC1" s="523"/>
      <c r="AD1" s="523"/>
      <c r="AE1" s="523"/>
      <c r="AF1" s="93"/>
      <c r="AH1" s="443" t="s">
        <v>130</v>
      </c>
      <c r="AI1" s="443"/>
      <c r="AJ1" s="443"/>
      <c r="AK1" s="687"/>
      <c r="AL1" s="475"/>
      <c r="AM1" s="475"/>
      <c r="AN1" s="475"/>
      <c r="AO1" s="475"/>
      <c r="AP1" s="475"/>
      <c r="AQ1" s="475"/>
      <c r="AR1" s="475"/>
      <c r="AW1" s="2" t="s">
        <v>72</v>
      </c>
    </row>
    <row r="2" spans="1:60" ht="23.25" customHeight="1" x14ac:dyDescent="0.4">
      <c r="A2" s="522" t="s">
        <v>1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AK2" s="94"/>
      <c r="AL2" s="94"/>
      <c r="AM2" s="94"/>
    </row>
    <row r="3" spans="1:60" ht="13.5" customHeight="1" x14ac:dyDescent="0.4">
      <c r="A3" s="537" t="s">
        <v>41</v>
      </c>
      <c r="B3" s="537"/>
      <c r="C3" s="537"/>
      <c r="D3" s="537"/>
      <c r="E3" s="537"/>
      <c r="F3" s="537"/>
      <c r="G3" s="537"/>
      <c r="H3" s="688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39" t="s">
        <v>123</v>
      </c>
      <c r="T3" s="539"/>
      <c r="U3" s="539"/>
      <c r="V3" s="539"/>
      <c r="W3" s="576"/>
      <c r="X3" s="576"/>
      <c r="Y3" s="576"/>
      <c r="Z3" s="576"/>
      <c r="AA3" s="576"/>
      <c r="AC3" s="96"/>
      <c r="AD3" s="537" t="s">
        <v>35</v>
      </c>
      <c r="AE3" s="537"/>
      <c r="AF3" s="537"/>
      <c r="AG3" s="537"/>
      <c r="AH3" s="537"/>
      <c r="AI3" s="537"/>
      <c r="AJ3" s="97" t="s">
        <v>26</v>
      </c>
      <c r="AK3" s="610"/>
      <c r="AL3" s="610"/>
      <c r="AM3" s="610"/>
      <c r="AN3" s="610"/>
      <c r="AO3" s="610"/>
      <c r="AP3" s="610"/>
      <c r="AQ3" s="610"/>
      <c r="AR3" s="610"/>
    </row>
    <row r="4" spans="1:60" ht="18.75" customHeight="1" x14ac:dyDescent="0.4">
      <c r="A4" s="537"/>
      <c r="B4" s="537"/>
      <c r="C4" s="537"/>
      <c r="D4" s="537"/>
      <c r="E4" s="537"/>
      <c r="F4" s="537"/>
      <c r="G4" s="537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AA4" s="72"/>
      <c r="AC4" s="96"/>
      <c r="AD4" s="537" t="s">
        <v>73</v>
      </c>
      <c r="AE4" s="537"/>
      <c r="AF4" s="607"/>
      <c r="AG4" s="607"/>
      <c r="AH4" s="607"/>
      <c r="AI4" s="607"/>
      <c r="AJ4" s="607"/>
      <c r="AK4" s="607"/>
      <c r="AL4" s="607"/>
      <c r="AM4" s="607"/>
      <c r="AN4" s="607"/>
      <c r="AO4" s="607"/>
      <c r="AP4" s="607"/>
      <c r="AQ4" s="607"/>
      <c r="AR4" s="607"/>
    </row>
    <row r="5" spans="1:60" ht="18.75" customHeight="1" x14ac:dyDescent="0.4">
      <c r="I5" s="1" t="s">
        <v>2</v>
      </c>
      <c r="N5" s="95"/>
      <c r="T5" s="73"/>
      <c r="U5" s="73"/>
      <c r="V5" s="73"/>
      <c r="W5" s="73"/>
      <c r="X5" s="73"/>
      <c r="Y5" s="73"/>
      <c r="Z5" s="73"/>
      <c r="AA5" s="73"/>
      <c r="AC5" s="96"/>
      <c r="AF5" s="607"/>
      <c r="AG5" s="607"/>
      <c r="AH5" s="607"/>
      <c r="AI5" s="607"/>
      <c r="AJ5" s="607"/>
      <c r="AK5" s="607"/>
      <c r="AL5" s="607"/>
      <c r="AM5" s="607"/>
      <c r="AN5" s="607"/>
      <c r="AO5" s="607"/>
      <c r="AP5" s="607"/>
      <c r="AQ5" s="607"/>
      <c r="AR5" s="607"/>
    </row>
    <row r="6" spans="1:60" ht="18.75" customHeight="1" x14ac:dyDescent="0.4">
      <c r="A6" s="95"/>
      <c r="B6" s="95"/>
      <c r="C6" s="95"/>
      <c r="D6" s="95"/>
      <c r="E6" s="95"/>
      <c r="F6" s="95"/>
      <c r="I6" s="486" t="s">
        <v>85</v>
      </c>
      <c r="J6" s="487"/>
      <c r="K6" s="487"/>
      <c r="L6" s="487"/>
      <c r="M6" s="487"/>
      <c r="N6" s="487"/>
      <c r="O6" s="487"/>
      <c r="P6" s="487"/>
      <c r="Q6" s="487"/>
      <c r="R6" s="488"/>
      <c r="S6" s="480">
        <f>Y12</f>
        <v>0</v>
      </c>
      <c r="T6" s="481"/>
      <c r="U6" s="481"/>
      <c r="V6" s="481"/>
      <c r="W6" s="481"/>
      <c r="X6" s="481"/>
      <c r="Y6" s="481"/>
      <c r="Z6" s="481"/>
      <c r="AA6" s="481"/>
      <c r="AB6" s="482"/>
      <c r="AC6" s="96"/>
      <c r="AD6" s="537" t="s">
        <v>74</v>
      </c>
      <c r="AE6" s="537"/>
      <c r="AF6" s="607"/>
      <c r="AG6" s="607"/>
      <c r="AH6" s="607"/>
      <c r="AI6" s="607"/>
      <c r="AJ6" s="607"/>
      <c r="AK6" s="607"/>
      <c r="AL6" s="607"/>
      <c r="AM6" s="607"/>
      <c r="AN6" s="607"/>
      <c r="AO6" s="607"/>
      <c r="AP6" s="607"/>
      <c r="AQ6" s="607"/>
      <c r="AR6" s="607"/>
    </row>
    <row r="7" spans="1:60" ht="18.75" customHeight="1" x14ac:dyDescent="0.4">
      <c r="I7" s="489"/>
      <c r="J7" s="490"/>
      <c r="K7" s="490"/>
      <c r="L7" s="490"/>
      <c r="M7" s="490"/>
      <c r="N7" s="490"/>
      <c r="O7" s="490"/>
      <c r="P7" s="490"/>
      <c r="Q7" s="490"/>
      <c r="R7" s="491"/>
      <c r="S7" s="483"/>
      <c r="T7" s="484"/>
      <c r="U7" s="484"/>
      <c r="V7" s="484"/>
      <c r="W7" s="484"/>
      <c r="X7" s="484"/>
      <c r="Y7" s="484"/>
      <c r="Z7" s="484"/>
      <c r="AA7" s="484"/>
      <c r="AB7" s="485"/>
      <c r="AD7" s="612" t="s">
        <v>75</v>
      </c>
      <c r="AE7" s="612"/>
      <c r="AF7" s="607"/>
      <c r="AG7" s="607"/>
      <c r="AH7" s="607"/>
      <c r="AI7" s="607"/>
      <c r="AJ7" s="607"/>
      <c r="AK7" s="607"/>
      <c r="AL7" s="607"/>
      <c r="AM7" s="607"/>
      <c r="AN7" s="607"/>
      <c r="AO7" s="607"/>
      <c r="AP7" s="566" t="s">
        <v>132</v>
      </c>
      <c r="AQ7" s="566"/>
      <c r="AR7" s="566"/>
    </row>
    <row r="8" spans="1:60" ht="18.75" customHeight="1" x14ac:dyDescent="0.4">
      <c r="K8" s="98"/>
      <c r="L8" s="98"/>
      <c r="M8" s="98"/>
      <c r="N8" s="98"/>
      <c r="O8" s="98"/>
      <c r="P8" s="98"/>
      <c r="Q8" s="98"/>
      <c r="R8" s="98"/>
      <c r="W8" s="98"/>
      <c r="AA8" s="99"/>
      <c r="AD8" s="608" t="s">
        <v>76</v>
      </c>
      <c r="AE8" s="608"/>
      <c r="AF8" s="609"/>
      <c r="AG8" s="609"/>
      <c r="AH8" s="609"/>
      <c r="AI8" s="609"/>
      <c r="AJ8" s="609"/>
      <c r="AK8" s="609"/>
      <c r="AL8" s="609"/>
      <c r="AM8" s="609"/>
      <c r="AN8" s="609"/>
      <c r="AO8" s="609"/>
      <c r="AP8" s="567"/>
      <c r="AQ8" s="567"/>
      <c r="AR8" s="567"/>
      <c r="BC8" s="100"/>
      <c r="BH8" s="101"/>
    </row>
    <row r="9" spans="1:60" ht="18.75" customHeight="1" x14ac:dyDescent="0.4">
      <c r="I9" s="501"/>
      <c r="J9" s="502"/>
      <c r="K9" s="502"/>
      <c r="L9" s="503"/>
      <c r="M9" s="639">
        <v>0.1</v>
      </c>
      <c r="N9" s="640"/>
      <c r="O9" s="640"/>
      <c r="P9" s="641"/>
      <c r="Q9" s="516" t="s">
        <v>86</v>
      </c>
      <c r="R9" s="517"/>
      <c r="S9" s="517"/>
      <c r="T9" s="518"/>
      <c r="U9" s="516" t="s">
        <v>87</v>
      </c>
      <c r="V9" s="517"/>
      <c r="W9" s="517"/>
      <c r="X9" s="518"/>
      <c r="Y9" s="513" t="s">
        <v>88</v>
      </c>
      <c r="Z9" s="514"/>
      <c r="AA9" s="514"/>
      <c r="AB9" s="515"/>
      <c r="AD9" s="501" t="s">
        <v>19</v>
      </c>
      <c r="AE9" s="502"/>
      <c r="AF9" s="502"/>
      <c r="AG9" s="502"/>
      <c r="AH9" s="502"/>
      <c r="AI9" s="502"/>
      <c r="AJ9" s="502"/>
      <c r="AK9" s="502"/>
      <c r="AL9" s="502"/>
      <c r="AM9" s="502"/>
      <c r="AN9" s="502"/>
      <c r="AO9" s="502"/>
      <c r="AP9" s="502"/>
      <c r="AQ9" s="502"/>
      <c r="AR9" s="503"/>
    </row>
    <row r="10" spans="1:60" ht="18.75" customHeight="1" x14ac:dyDescent="0.4">
      <c r="I10" s="498" t="s">
        <v>79</v>
      </c>
      <c r="J10" s="499"/>
      <c r="K10" s="499"/>
      <c r="L10" s="500"/>
      <c r="M10" s="510" cm="1">
        <f t="array" ref="M10">SUM(IF(AF16:AF25=10,AM16:AM25))</f>
        <v>0</v>
      </c>
      <c r="N10" s="511"/>
      <c r="O10" s="511"/>
      <c r="P10" s="512"/>
      <c r="Q10" s="519" cm="1">
        <f t="array" ref="Q10">SUM(IF(AF16:AF25=8,AM16:AM25))</f>
        <v>0</v>
      </c>
      <c r="R10" s="520"/>
      <c r="S10" s="520"/>
      <c r="T10" s="521"/>
      <c r="U10" s="510" cm="1">
        <f t="array" ref="U10">SUM(IF(AF16:AF25="非",AM16:AM25))</f>
        <v>0</v>
      </c>
      <c r="V10" s="511"/>
      <c r="W10" s="511"/>
      <c r="X10" s="512"/>
      <c r="Y10" s="507">
        <f>SUM(M10:X10)</f>
        <v>0</v>
      </c>
      <c r="Z10" s="508"/>
      <c r="AA10" s="508"/>
      <c r="AB10" s="509"/>
      <c r="AD10" s="604"/>
      <c r="AE10" s="602"/>
      <c r="AF10" s="602"/>
      <c r="AG10" s="602"/>
      <c r="AH10" s="602"/>
      <c r="AI10" s="605" t="s">
        <v>78</v>
      </c>
      <c r="AJ10" s="421"/>
      <c r="AK10" s="421"/>
      <c r="AL10" s="606"/>
      <c r="AM10" s="587"/>
      <c r="AN10" s="588"/>
      <c r="AO10" s="588"/>
      <c r="AP10" s="588"/>
      <c r="AQ10" s="589" t="s">
        <v>101</v>
      </c>
      <c r="AR10" s="590"/>
    </row>
    <row r="11" spans="1:60" ht="18.75" customHeight="1" x14ac:dyDescent="0.4">
      <c r="I11" s="495" t="s">
        <v>80</v>
      </c>
      <c r="J11" s="496"/>
      <c r="K11" s="496"/>
      <c r="L11" s="497"/>
      <c r="M11" s="648"/>
      <c r="N11" s="649"/>
      <c r="O11" s="649"/>
      <c r="P11" s="650"/>
      <c r="Q11" s="645"/>
      <c r="R11" s="646"/>
      <c r="S11" s="646"/>
      <c r="T11" s="647"/>
      <c r="U11" s="642" t="s">
        <v>84</v>
      </c>
      <c r="V11" s="643"/>
      <c r="W11" s="643"/>
      <c r="X11" s="644"/>
      <c r="Y11" s="504">
        <f>SUM(M11:X11)</f>
        <v>0</v>
      </c>
      <c r="Z11" s="505"/>
      <c r="AA11" s="505"/>
      <c r="AB11" s="506"/>
      <c r="AD11" s="591" t="s">
        <v>66</v>
      </c>
      <c r="AE11" s="592"/>
      <c r="AF11" s="172" t="s">
        <v>96</v>
      </c>
      <c r="AG11" s="172"/>
      <c r="AH11" s="460"/>
      <c r="AI11" s="599" t="s">
        <v>77</v>
      </c>
      <c r="AJ11" s="600"/>
      <c r="AK11" s="600"/>
      <c r="AL11" s="600"/>
      <c r="AM11" s="601"/>
      <c r="AN11" s="602"/>
      <c r="AO11" s="602"/>
      <c r="AP11" s="602"/>
      <c r="AQ11" s="602"/>
      <c r="AR11" s="603"/>
      <c r="AZ11" s="3">
        <v>1</v>
      </c>
    </row>
    <row r="12" spans="1:60" ht="18.75" customHeight="1" x14ac:dyDescent="0.4">
      <c r="I12" s="492" t="s">
        <v>33</v>
      </c>
      <c r="J12" s="493"/>
      <c r="K12" s="493"/>
      <c r="L12" s="494"/>
      <c r="M12" s="477">
        <f t="shared" ref="M12:Q12" si="0">+M10+M11</f>
        <v>0</v>
      </c>
      <c r="N12" s="478"/>
      <c r="O12" s="478"/>
      <c r="P12" s="479"/>
      <c r="Q12" s="477">
        <f t="shared" si="0"/>
        <v>0</v>
      </c>
      <c r="R12" s="478"/>
      <c r="S12" s="478"/>
      <c r="T12" s="479"/>
      <c r="U12" s="477">
        <f t="shared" ref="U12" si="1">U10</f>
        <v>0</v>
      </c>
      <c r="V12" s="478"/>
      <c r="W12" s="478"/>
      <c r="X12" s="479"/>
      <c r="Y12" s="477">
        <f>SUM(M12:X12)</f>
        <v>0</v>
      </c>
      <c r="Z12" s="478"/>
      <c r="AA12" s="478"/>
      <c r="AB12" s="479"/>
      <c r="AD12" s="611" t="s">
        <v>11</v>
      </c>
      <c r="AE12" s="593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5"/>
    </row>
    <row r="13" spans="1:60" ht="18.75" customHeight="1" x14ac:dyDescent="0.4">
      <c r="N13" s="102"/>
      <c r="AD13" s="611"/>
      <c r="AE13" s="596"/>
      <c r="AF13" s="597"/>
      <c r="AG13" s="597"/>
      <c r="AH13" s="597"/>
      <c r="AI13" s="597"/>
      <c r="AJ13" s="597"/>
      <c r="AK13" s="597"/>
      <c r="AL13" s="597"/>
      <c r="AM13" s="597"/>
      <c r="AN13" s="597"/>
      <c r="AO13" s="597"/>
      <c r="AP13" s="597"/>
      <c r="AQ13" s="597"/>
      <c r="AR13" s="598"/>
    </row>
    <row r="14" spans="1:60" ht="13.5" x14ac:dyDescent="0.4"/>
    <row r="15" spans="1:60" ht="27.75" customHeight="1" x14ac:dyDescent="0.4">
      <c r="A15" s="409" t="s">
        <v>124</v>
      </c>
      <c r="B15" s="410"/>
      <c r="C15" s="410"/>
      <c r="D15" s="410"/>
      <c r="E15" s="410"/>
      <c r="F15" s="410"/>
      <c r="G15" s="410"/>
      <c r="H15" s="411"/>
      <c r="I15" s="418" t="s">
        <v>90</v>
      </c>
      <c r="J15" s="419"/>
      <c r="K15" s="469" t="s">
        <v>97</v>
      </c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1"/>
      <c r="Y15" s="469" t="s">
        <v>4</v>
      </c>
      <c r="Z15" s="470"/>
      <c r="AA15" s="470"/>
      <c r="AB15" s="470"/>
      <c r="AC15" s="471"/>
      <c r="AD15" s="103" t="s">
        <v>5</v>
      </c>
      <c r="AE15" s="104"/>
      <c r="AF15" s="103" t="s">
        <v>10</v>
      </c>
      <c r="AG15" s="105"/>
      <c r="AH15" s="106" t="s">
        <v>6</v>
      </c>
      <c r="AI15" s="104"/>
      <c r="AJ15" s="104"/>
      <c r="AK15" s="104"/>
      <c r="AL15" s="105"/>
      <c r="AM15" s="106" t="s">
        <v>7</v>
      </c>
      <c r="AN15" s="104"/>
      <c r="AO15" s="104"/>
      <c r="AP15" s="104"/>
      <c r="AQ15" s="104"/>
      <c r="AR15" s="105"/>
    </row>
    <row r="16" spans="1:60" ht="27.75" customHeight="1" x14ac:dyDescent="0.4">
      <c r="A16" s="412"/>
      <c r="B16" s="413"/>
      <c r="C16" s="413"/>
      <c r="D16" s="413"/>
      <c r="E16" s="413"/>
      <c r="F16" s="413"/>
      <c r="G16" s="413"/>
      <c r="H16" s="414"/>
      <c r="I16" s="84"/>
      <c r="J16" s="87"/>
      <c r="K16" s="668"/>
      <c r="L16" s="669"/>
      <c r="M16" s="669"/>
      <c r="N16" s="669"/>
      <c r="O16" s="669"/>
      <c r="P16" s="669"/>
      <c r="Q16" s="669"/>
      <c r="R16" s="669"/>
      <c r="S16" s="669"/>
      <c r="T16" s="669"/>
      <c r="U16" s="669"/>
      <c r="V16" s="669"/>
      <c r="W16" s="669"/>
      <c r="X16" s="670"/>
      <c r="Y16" s="689"/>
      <c r="Z16" s="579"/>
      <c r="AA16" s="579"/>
      <c r="AB16" s="579"/>
      <c r="AC16" s="580"/>
      <c r="AD16" s="574"/>
      <c r="AE16" s="575"/>
      <c r="AF16" s="426"/>
      <c r="AG16" s="427"/>
      <c r="AH16" s="428"/>
      <c r="AI16" s="428"/>
      <c r="AJ16" s="428"/>
      <c r="AK16" s="428"/>
      <c r="AL16" s="428"/>
      <c r="AM16" s="561" t="str">
        <f>IF(AND(Y16=0,AH16=0),"",ROUNDDOWN(Y16*AH16,0))</f>
        <v/>
      </c>
      <c r="AN16" s="561"/>
      <c r="AO16" s="561"/>
      <c r="AP16" s="561"/>
      <c r="AQ16" s="561"/>
      <c r="AR16" s="561"/>
      <c r="AW16" s="2">
        <f>IF($AF16="非",0,IF($AF16=8,ROUNDDOWN($AH16*0.08,0),ROUNDDOWN($AH16*0.1,0)))</f>
        <v>0</v>
      </c>
      <c r="AX16" s="24" t="str">
        <f>IF($AH16="","",$AF16)</f>
        <v/>
      </c>
      <c r="AZ16" s="34">
        <v>10</v>
      </c>
    </row>
    <row r="17" spans="1:52" ht="27.75" customHeight="1" x14ac:dyDescent="0.4">
      <c r="A17" s="412"/>
      <c r="B17" s="413"/>
      <c r="C17" s="413"/>
      <c r="D17" s="413"/>
      <c r="E17" s="413"/>
      <c r="F17" s="413"/>
      <c r="G17" s="413"/>
      <c r="H17" s="414"/>
      <c r="I17" s="85"/>
      <c r="J17" s="88"/>
      <c r="K17" s="584"/>
      <c r="L17" s="585"/>
      <c r="M17" s="585"/>
      <c r="N17" s="585"/>
      <c r="O17" s="585"/>
      <c r="P17" s="585"/>
      <c r="Q17" s="585"/>
      <c r="R17" s="585"/>
      <c r="S17" s="585"/>
      <c r="T17" s="585"/>
      <c r="U17" s="585"/>
      <c r="V17" s="585"/>
      <c r="W17" s="585"/>
      <c r="X17" s="586"/>
      <c r="Y17" s="690"/>
      <c r="Z17" s="577"/>
      <c r="AA17" s="577"/>
      <c r="AB17" s="577"/>
      <c r="AC17" s="578"/>
      <c r="AD17" s="564"/>
      <c r="AE17" s="565"/>
      <c r="AF17" s="407"/>
      <c r="AG17" s="408"/>
      <c r="AH17" s="403"/>
      <c r="AI17" s="403"/>
      <c r="AJ17" s="403"/>
      <c r="AK17" s="403"/>
      <c r="AL17" s="403"/>
      <c r="AM17" s="560" t="str">
        <f t="shared" ref="AM17:AM25" si="2">IF(AND(Y17=0,AH17=0),"",ROUNDDOWN(Y17*AH17,0))</f>
        <v/>
      </c>
      <c r="AN17" s="560"/>
      <c r="AO17" s="560"/>
      <c r="AP17" s="560"/>
      <c r="AQ17" s="560"/>
      <c r="AR17" s="560"/>
      <c r="AW17" s="2">
        <f>IF($AF17="非",0,IF($AF17=8,ROUNDDOWN($AH17*0.08,0),ROUNDDOWN($AH17*0.1,0)))</f>
        <v>0</v>
      </c>
      <c r="AX17" s="24" t="str">
        <f t="shared" ref="AX17:AX25" si="3">IF($AH17="","",$AF17)</f>
        <v/>
      </c>
      <c r="AZ17" s="34">
        <v>8</v>
      </c>
    </row>
    <row r="18" spans="1:52" ht="27.75" customHeight="1" x14ac:dyDescent="0.4">
      <c r="A18" s="412"/>
      <c r="B18" s="413"/>
      <c r="C18" s="413"/>
      <c r="D18" s="413"/>
      <c r="E18" s="413"/>
      <c r="F18" s="413"/>
      <c r="G18" s="413"/>
      <c r="H18" s="414"/>
      <c r="I18" s="85"/>
      <c r="J18" s="88"/>
      <c r="K18" s="584"/>
      <c r="L18" s="585"/>
      <c r="M18" s="585"/>
      <c r="N18" s="585"/>
      <c r="O18" s="585"/>
      <c r="P18" s="585"/>
      <c r="Q18" s="585"/>
      <c r="R18" s="585"/>
      <c r="S18" s="585"/>
      <c r="T18" s="585"/>
      <c r="U18" s="585"/>
      <c r="V18" s="585"/>
      <c r="W18" s="585"/>
      <c r="X18" s="586"/>
      <c r="Y18" s="690"/>
      <c r="Z18" s="577"/>
      <c r="AA18" s="577"/>
      <c r="AB18" s="577"/>
      <c r="AC18" s="578"/>
      <c r="AD18" s="564"/>
      <c r="AE18" s="565"/>
      <c r="AF18" s="407"/>
      <c r="AG18" s="408"/>
      <c r="AH18" s="403"/>
      <c r="AI18" s="403"/>
      <c r="AJ18" s="403"/>
      <c r="AK18" s="403"/>
      <c r="AL18" s="403"/>
      <c r="AM18" s="560" t="str">
        <f t="shared" si="2"/>
        <v/>
      </c>
      <c r="AN18" s="560"/>
      <c r="AO18" s="560"/>
      <c r="AP18" s="560"/>
      <c r="AQ18" s="560"/>
      <c r="AR18" s="560"/>
      <c r="AW18" s="2">
        <f>IF($AF18="非",0,IF($AF18=8,ROUNDDOWN($AH18*0.08,0),ROUNDDOWN($AH18*0.1,0)))</f>
        <v>0</v>
      </c>
      <c r="AX18" s="24" t="str">
        <f t="shared" si="3"/>
        <v/>
      </c>
      <c r="AZ18" s="3" t="s">
        <v>50</v>
      </c>
    </row>
    <row r="19" spans="1:52" ht="27.75" customHeight="1" x14ac:dyDescent="0.4">
      <c r="A19" s="412"/>
      <c r="B19" s="413"/>
      <c r="C19" s="413"/>
      <c r="D19" s="413"/>
      <c r="E19" s="413"/>
      <c r="F19" s="413"/>
      <c r="G19" s="413"/>
      <c r="H19" s="414"/>
      <c r="I19" s="85"/>
      <c r="J19" s="88"/>
      <c r="K19" s="584"/>
      <c r="L19" s="585"/>
      <c r="M19" s="585"/>
      <c r="N19" s="585"/>
      <c r="O19" s="585"/>
      <c r="P19" s="585"/>
      <c r="Q19" s="585"/>
      <c r="R19" s="585"/>
      <c r="S19" s="585"/>
      <c r="T19" s="585"/>
      <c r="U19" s="585"/>
      <c r="V19" s="585"/>
      <c r="W19" s="585"/>
      <c r="X19" s="586"/>
      <c r="Y19" s="690"/>
      <c r="Z19" s="577"/>
      <c r="AA19" s="577"/>
      <c r="AB19" s="577"/>
      <c r="AC19" s="578"/>
      <c r="AD19" s="564"/>
      <c r="AE19" s="565"/>
      <c r="AF19" s="407"/>
      <c r="AG19" s="408"/>
      <c r="AH19" s="403"/>
      <c r="AI19" s="403"/>
      <c r="AJ19" s="403"/>
      <c r="AK19" s="403"/>
      <c r="AL19" s="403"/>
      <c r="AM19" s="560" t="str">
        <f t="shared" si="2"/>
        <v/>
      </c>
      <c r="AN19" s="560"/>
      <c r="AO19" s="560"/>
      <c r="AP19" s="560"/>
      <c r="AQ19" s="560"/>
      <c r="AR19" s="560"/>
      <c r="AW19" s="2">
        <f t="shared" ref="AW19:AW25" si="4">IF($AF19="非",0,IF($AF19=8,ROUNDDOWN($AH19*0.08,0),ROUNDDOWN($AH19*0.1,0)))</f>
        <v>0</v>
      </c>
      <c r="AX19" s="24" t="str">
        <f t="shared" si="3"/>
        <v/>
      </c>
    </row>
    <row r="20" spans="1:52" ht="27.75" customHeight="1" x14ac:dyDescent="0.4">
      <c r="A20" s="412"/>
      <c r="B20" s="413"/>
      <c r="C20" s="413"/>
      <c r="D20" s="413"/>
      <c r="E20" s="413"/>
      <c r="F20" s="413"/>
      <c r="G20" s="413"/>
      <c r="H20" s="414"/>
      <c r="I20" s="85"/>
      <c r="J20" s="88"/>
      <c r="K20" s="584"/>
      <c r="L20" s="585"/>
      <c r="M20" s="585"/>
      <c r="N20" s="585"/>
      <c r="O20" s="585"/>
      <c r="P20" s="585"/>
      <c r="Q20" s="585"/>
      <c r="R20" s="585"/>
      <c r="S20" s="585"/>
      <c r="T20" s="585"/>
      <c r="U20" s="585"/>
      <c r="V20" s="585"/>
      <c r="W20" s="585"/>
      <c r="X20" s="586"/>
      <c r="Y20" s="690"/>
      <c r="Z20" s="577"/>
      <c r="AA20" s="577"/>
      <c r="AB20" s="577"/>
      <c r="AC20" s="578"/>
      <c r="AD20" s="564"/>
      <c r="AE20" s="565"/>
      <c r="AF20" s="407"/>
      <c r="AG20" s="408"/>
      <c r="AH20" s="403"/>
      <c r="AI20" s="403"/>
      <c r="AJ20" s="403"/>
      <c r="AK20" s="403"/>
      <c r="AL20" s="403"/>
      <c r="AM20" s="560" t="str">
        <f t="shared" si="2"/>
        <v/>
      </c>
      <c r="AN20" s="560"/>
      <c r="AO20" s="560"/>
      <c r="AP20" s="560"/>
      <c r="AQ20" s="560"/>
      <c r="AR20" s="560"/>
      <c r="AW20" s="2">
        <f t="shared" si="4"/>
        <v>0</v>
      </c>
      <c r="AX20" s="24" t="str">
        <f t="shared" si="3"/>
        <v/>
      </c>
    </row>
    <row r="21" spans="1:52" ht="27.75" customHeight="1" x14ac:dyDescent="0.4">
      <c r="A21" s="412"/>
      <c r="B21" s="413"/>
      <c r="C21" s="413"/>
      <c r="D21" s="413"/>
      <c r="E21" s="413"/>
      <c r="F21" s="413"/>
      <c r="G21" s="413"/>
      <c r="H21" s="414"/>
      <c r="I21" s="85"/>
      <c r="J21" s="88"/>
      <c r="K21" s="584"/>
      <c r="L21" s="585"/>
      <c r="M21" s="585"/>
      <c r="N21" s="585"/>
      <c r="O21" s="585"/>
      <c r="P21" s="585"/>
      <c r="Q21" s="585"/>
      <c r="R21" s="585"/>
      <c r="S21" s="585"/>
      <c r="T21" s="585"/>
      <c r="U21" s="585"/>
      <c r="V21" s="585"/>
      <c r="W21" s="585"/>
      <c r="X21" s="586"/>
      <c r="Y21" s="690"/>
      <c r="Z21" s="577"/>
      <c r="AA21" s="577"/>
      <c r="AB21" s="577"/>
      <c r="AC21" s="578"/>
      <c r="AD21" s="564"/>
      <c r="AE21" s="565"/>
      <c r="AF21" s="407"/>
      <c r="AG21" s="408"/>
      <c r="AH21" s="403"/>
      <c r="AI21" s="403"/>
      <c r="AJ21" s="403"/>
      <c r="AK21" s="403"/>
      <c r="AL21" s="403"/>
      <c r="AM21" s="560" t="str">
        <f t="shared" si="2"/>
        <v/>
      </c>
      <c r="AN21" s="560"/>
      <c r="AO21" s="560"/>
      <c r="AP21" s="560"/>
      <c r="AQ21" s="560"/>
      <c r="AR21" s="560"/>
      <c r="AW21" s="2">
        <f t="shared" si="4"/>
        <v>0</v>
      </c>
      <c r="AX21" s="24" t="str">
        <f t="shared" si="3"/>
        <v/>
      </c>
    </row>
    <row r="22" spans="1:52" ht="27.75" customHeight="1" x14ac:dyDescent="0.4">
      <c r="A22" s="412"/>
      <c r="B22" s="413"/>
      <c r="C22" s="413"/>
      <c r="D22" s="413"/>
      <c r="E22" s="413"/>
      <c r="F22" s="413"/>
      <c r="G22" s="413"/>
      <c r="H22" s="414"/>
      <c r="I22" s="85"/>
      <c r="J22" s="88"/>
      <c r="K22" s="584"/>
      <c r="L22" s="585"/>
      <c r="M22" s="585"/>
      <c r="N22" s="585"/>
      <c r="O22" s="585"/>
      <c r="P22" s="585"/>
      <c r="Q22" s="585"/>
      <c r="R22" s="585"/>
      <c r="S22" s="585"/>
      <c r="T22" s="585"/>
      <c r="U22" s="585"/>
      <c r="V22" s="585"/>
      <c r="W22" s="585"/>
      <c r="X22" s="586"/>
      <c r="Y22" s="690"/>
      <c r="Z22" s="577"/>
      <c r="AA22" s="577"/>
      <c r="AB22" s="577"/>
      <c r="AC22" s="578"/>
      <c r="AD22" s="564"/>
      <c r="AE22" s="565"/>
      <c r="AF22" s="407"/>
      <c r="AG22" s="408"/>
      <c r="AH22" s="403"/>
      <c r="AI22" s="403"/>
      <c r="AJ22" s="403"/>
      <c r="AK22" s="403"/>
      <c r="AL22" s="403"/>
      <c r="AM22" s="560" t="str">
        <f t="shared" si="2"/>
        <v/>
      </c>
      <c r="AN22" s="560"/>
      <c r="AO22" s="560"/>
      <c r="AP22" s="560"/>
      <c r="AQ22" s="560"/>
      <c r="AR22" s="560"/>
      <c r="AW22" s="2">
        <f t="shared" si="4"/>
        <v>0</v>
      </c>
      <c r="AX22" s="24" t="str">
        <f t="shared" si="3"/>
        <v/>
      </c>
    </row>
    <row r="23" spans="1:52" ht="27.75" customHeight="1" x14ac:dyDescent="0.4">
      <c r="A23" s="412"/>
      <c r="B23" s="413"/>
      <c r="C23" s="413"/>
      <c r="D23" s="413"/>
      <c r="E23" s="413"/>
      <c r="F23" s="413"/>
      <c r="G23" s="413"/>
      <c r="H23" s="414"/>
      <c r="I23" s="85"/>
      <c r="J23" s="88"/>
      <c r="K23" s="584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6"/>
      <c r="Y23" s="690"/>
      <c r="Z23" s="577"/>
      <c r="AA23" s="577"/>
      <c r="AB23" s="577"/>
      <c r="AC23" s="578"/>
      <c r="AD23" s="564"/>
      <c r="AE23" s="565"/>
      <c r="AF23" s="407"/>
      <c r="AG23" s="408"/>
      <c r="AH23" s="403"/>
      <c r="AI23" s="403"/>
      <c r="AJ23" s="403"/>
      <c r="AK23" s="403"/>
      <c r="AL23" s="403"/>
      <c r="AM23" s="560" t="str">
        <f t="shared" si="2"/>
        <v/>
      </c>
      <c r="AN23" s="560"/>
      <c r="AO23" s="560"/>
      <c r="AP23" s="560"/>
      <c r="AQ23" s="560"/>
      <c r="AR23" s="560"/>
      <c r="AW23" s="2">
        <f t="shared" si="4"/>
        <v>0</v>
      </c>
      <c r="AX23" s="24" t="str">
        <f t="shared" si="3"/>
        <v/>
      </c>
    </row>
    <row r="24" spans="1:52" ht="27.75" customHeight="1" x14ac:dyDescent="0.4">
      <c r="A24" s="412"/>
      <c r="B24" s="413"/>
      <c r="C24" s="413"/>
      <c r="D24" s="413"/>
      <c r="E24" s="413"/>
      <c r="F24" s="413"/>
      <c r="G24" s="413"/>
      <c r="H24" s="414"/>
      <c r="I24" s="85"/>
      <c r="J24" s="88"/>
      <c r="K24" s="584"/>
      <c r="L24" s="585"/>
      <c r="M24" s="585"/>
      <c r="N24" s="585"/>
      <c r="O24" s="585"/>
      <c r="P24" s="585"/>
      <c r="Q24" s="585"/>
      <c r="R24" s="585"/>
      <c r="S24" s="585"/>
      <c r="T24" s="585"/>
      <c r="U24" s="585"/>
      <c r="V24" s="585"/>
      <c r="W24" s="585"/>
      <c r="X24" s="586"/>
      <c r="Y24" s="690"/>
      <c r="Z24" s="577"/>
      <c r="AA24" s="577"/>
      <c r="AB24" s="577"/>
      <c r="AC24" s="578"/>
      <c r="AD24" s="564"/>
      <c r="AE24" s="565"/>
      <c r="AF24" s="407"/>
      <c r="AG24" s="408"/>
      <c r="AH24" s="403"/>
      <c r="AI24" s="403"/>
      <c r="AJ24" s="403"/>
      <c r="AK24" s="403"/>
      <c r="AL24" s="403"/>
      <c r="AM24" s="560" t="str">
        <f t="shared" si="2"/>
        <v/>
      </c>
      <c r="AN24" s="560"/>
      <c r="AO24" s="560"/>
      <c r="AP24" s="560"/>
      <c r="AQ24" s="560"/>
      <c r="AR24" s="560"/>
      <c r="AW24" s="2">
        <f t="shared" si="4"/>
        <v>0</v>
      </c>
      <c r="AX24" s="24" t="str">
        <f t="shared" si="3"/>
        <v/>
      </c>
    </row>
    <row r="25" spans="1:52" ht="27.75" customHeight="1" x14ac:dyDescent="0.4">
      <c r="A25" s="415"/>
      <c r="B25" s="416"/>
      <c r="C25" s="416"/>
      <c r="D25" s="416"/>
      <c r="E25" s="416"/>
      <c r="F25" s="416"/>
      <c r="G25" s="416"/>
      <c r="H25" s="417"/>
      <c r="I25" s="86"/>
      <c r="J25" s="89"/>
      <c r="K25" s="581"/>
      <c r="L25" s="582"/>
      <c r="M25" s="582"/>
      <c r="N25" s="582"/>
      <c r="O25" s="582"/>
      <c r="P25" s="582"/>
      <c r="Q25" s="582"/>
      <c r="R25" s="582"/>
      <c r="S25" s="582"/>
      <c r="T25" s="582"/>
      <c r="U25" s="582"/>
      <c r="V25" s="582"/>
      <c r="W25" s="582"/>
      <c r="X25" s="583"/>
      <c r="Y25" s="691"/>
      <c r="Z25" s="651"/>
      <c r="AA25" s="651"/>
      <c r="AB25" s="651"/>
      <c r="AC25" s="652"/>
      <c r="AD25" s="562"/>
      <c r="AE25" s="563"/>
      <c r="AF25" s="404"/>
      <c r="AG25" s="405"/>
      <c r="AH25" s="406"/>
      <c r="AI25" s="406"/>
      <c r="AJ25" s="406"/>
      <c r="AK25" s="406"/>
      <c r="AL25" s="406"/>
      <c r="AM25" s="618" t="str">
        <f t="shared" si="2"/>
        <v/>
      </c>
      <c r="AN25" s="618"/>
      <c r="AO25" s="618"/>
      <c r="AP25" s="618"/>
      <c r="AQ25" s="618"/>
      <c r="AR25" s="618"/>
      <c r="AW25" s="2">
        <f t="shared" si="4"/>
        <v>0</v>
      </c>
      <c r="AX25" s="24" t="str">
        <f t="shared" si="3"/>
        <v/>
      </c>
    </row>
    <row r="26" spans="1:52" ht="18.75" customHeight="1" x14ac:dyDescent="0.4">
      <c r="A26" s="1" t="s">
        <v>138</v>
      </c>
      <c r="B26" s="90"/>
      <c r="C26" s="90"/>
      <c r="D26" s="90"/>
      <c r="E26" s="90"/>
      <c r="F26" s="90"/>
      <c r="G26" s="90"/>
      <c r="H26" s="90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82"/>
      <c r="AB26" s="82"/>
      <c r="AC26" s="82"/>
      <c r="AD26" s="108"/>
      <c r="AE26" s="108"/>
      <c r="AF26" s="109"/>
      <c r="AG26" s="109"/>
      <c r="AH26" s="83"/>
      <c r="AI26" s="83"/>
      <c r="AJ26" s="83"/>
      <c r="AK26" s="83"/>
      <c r="AL26" s="83"/>
      <c r="AM26" s="77"/>
      <c r="AN26" s="77"/>
      <c r="AO26" s="77"/>
      <c r="AP26" s="77"/>
      <c r="AQ26" s="77"/>
      <c r="AR26" s="77"/>
      <c r="AX26" s="24"/>
    </row>
    <row r="27" spans="1:52" ht="27" customHeight="1" x14ac:dyDescent="0.4">
      <c r="O27" s="91"/>
      <c r="P27" s="653" t="str">
        <f>IF(P1="","",P1)</f>
        <v/>
      </c>
      <c r="Q27" s="653"/>
      <c r="R27" s="653"/>
      <c r="S27" s="92" t="s">
        <v>0</v>
      </c>
      <c r="T27" s="653" t="str">
        <f>IF(T1="","",T1)</f>
        <v/>
      </c>
      <c r="U27" s="653"/>
      <c r="V27" s="92" t="s">
        <v>25</v>
      </c>
      <c r="W27" s="523" t="str">
        <f>IF(W1="","",W1)</f>
        <v/>
      </c>
      <c r="X27" s="523"/>
      <c r="Y27" s="92" t="s">
        <v>24</v>
      </c>
      <c r="Z27" s="92" t="s">
        <v>23</v>
      </c>
      <c r="AA27" s="523" t="s">
        <v>129</v>
      </c>
      <c r="AB27" s="523"/>
      <c r="AC27" s="523"/>
      <c r="AD27" s="523"/>
      <c r="AE27" s="523"/>
      <c r="AF27" s="93"/>
      <c r="AG27" s="93"/>
      <c r="AH27" s="443" t="s">
        <v>130</v>
      </c>
      <c r="AI27" s="443"/>
      <c r="AJ27" s="443"/>
      <c r="AK27" s="476" t="str">
        <f>IF(AK1="","",AK1)</f>
        <v/>
      </c>
      <c r="AL27" s="476"/>
      <c r="AM27" s="476"/>
      <c r="AN27" s="476"/>
      <c r="AO27" s="476"/>
      <c r="AP27" s="476"/>
      <c r="AQ27" s="476"/>
      <c r="AR27" s="476"/>
    </row>
    <row r="28" spans="1:52" ht="23.25" customHeight="1" x14ac:dyDescent="0.4">
      <c r="A28" s="522" t="s">
        <v>1</v>
      </c>
      <c r="B28" s="522"/>
      <c r="C28" s="522"/>
      <c r="D28" s="522"/>
      <c r="E28" s="522"/>
      <c r="F28" s="522"/>
      <c r="G28" s="522"/>
      <c r="H28" s="522"/>
      <c r="I28" s="522"/>
      <c r="J28" s="522"/>
      <c r="K28" s="522"/>
      <c r="L28" s="522"/>
      <c r="M28" s="522"/>
      <c r="AK28" s="110"/>
      <c r="AL28" s="110"/>
      <c r="AM28" s="110"/>
      <c r="AO28" s="111"/>
      <c r="AP28" s="111"/>
      <c r="AQ28" s="111"/>
      <c r="AR28" s="111"/>
    </row>
    <row r="29" spans="1:52" ht="13.5" customHeight="1" x14ac:dyDescent="0.4">
      <c r="A29" s="537" t="s">
        <v>41</v>
      </c>
      <c r="B29" s="537"/>
      <c r="C29" s="537"/>
      <c r="D29" s="537"/>
      <c r="E29" s="537"/>
      <c r="F29" s="537"/>
      <c r="G29" s="537"/>
      <c r="H29" s="538" t="str">
        <f>IF(H3="","",H3)</f>
        <v/>
      </c>
      <c r="I29" s="538"/>
      <c r="J29" s="538"/>
      <c r="K29" s="538"/>
      <c r="L29" s="538"/>
      <c r="M29" s="538"/>
      <c r="N29" s="538"/>
      <c r="O29" s="538"/>
      <c r="P29" s="538"/>
      <c r="Q29" s="538"/>
      <c r="R29" s="538"/>
      <c r="S29" s="539" t="s">
        <v>123</v>
      </c>
      <c r="T29" s="539"/>
      <c r="U29" s="539"/>
      <c r="V29" s="539"/>
      <c r="W29" s="674" t="str">
        <f>IF(W3="","",W3)</f>
        <v/>
      </c>
      <c r="X29" s="674"/>
      <c r="Y29" s="674"/>
      <c r="Z29" s="674"/>
      <c r="AA29" s="674"/>
      <c r="AC29" s="96"/>
      <c r="AD29" s="537" t="s">
        <v>35</v>
      </c>
      <c r="AE29" s="537"/>
      <c r="AF29" s="537"/>
      <c r="AG29" s="537"/>
      <c r="AH29" s="537"/>
      <c r="AI29" s="537"/>
      <c r="AJ29" s="97" t="s">
        <v>26</v>
      </c>
      <c r="AK29" s="559" t="str">
        <f>IF(AK3="","",AK3)</f>
        <v/>
      </c>
      <c r="AL29" s="559"/>
      <c r="AM29" s="559"/>
      <c r="AN29" s="559"/>
      <c r="AO29" s="559"/>
      <c r="AP29" s="559"/>
      <c r="AQ29" s="559"/>
      <c r="AR29" s="559"/>
    </row>
    <row r="30" spans="1:52" ht="18.75" customHeight="1" x14ac:dyDescent="0.4">
      <c r="A30" s="537"/>
      <c r="B30" s="537"/>
      <c r="C30" s="537"/>
      <c r="D30" s="537"/>
      <c r="E30" s="537"/>
      <c r="F30" s="537"/>
      <c r="G30" s="537"/>
      <c r="H30" s="538"/>
      <c r="I30" s="538"/>
      <c r="J30" s="538"/>
      <c r="K30" s="538"/>
      <c r="L30" s="538"/>
      <c r="M30" s="538"/>
      <c r="N30" s="538"/>
      <c r="O30" s="538"/>
      <c r="P30" s="538"/>
      <c r="Q30" s="538"/>
      <c r="R30" s="538"/>
      <c r="S30" s="112"/>
      <c r="T30" s="112"/>
      <c r="U30" s="112"/>
      <c r="V30" s="112"/>
      <c r="W30" s="112"/>
      <c r="X30" s="112"/>
      <c r="Y30" s="112"/>
      <c r="Z30" s="112"/>
      <c r="AA30" s="74"/>
      <c r="AC30" s="96"/>
      <c r="AD30" s="537" t="s">
        <v>73</v>
      </c>
      <c r="AE30" s="537"/>
      <c r="AF30" s="540" t="str">
        <f>IF(AF4="","",AF4)</f>
        <v/>
      </c>
      <c r="AG30" s="540"/>
      <c r="AH30" s="540"/>
      <c r="AI30" s="540"/>
      <c r="AJ30" s="540"/>
      <c r="AK30" s="540"/>
      <c r="AL30" s="540"/>
      <c r="AM30" s="540"/>
      <c r="AN30" s="540"/>
      <c r="AO30" s="540"/>
      <c r="AP30" s="540"/>
      <c r="AQ30" s="540"/>
      <c r="AR30" s="540"/>
    </row>
    <row r="31" spans="1:52" ht="18.75" customHeight="1" x14ac:dyDescent="0.4">
      <c r="I31" s="1" t="s">
        <v>2</v>
      </c>
      <c r="AA31" s="74"/>
      <c r="AC31" s="96"/>
      <c r="AF31" s="619" t="str">
        <f>IF(AF5="","",AF5)</f>
        <v/>
      </c>
      <c r="AG31" s="619"/>
      <c r="AH31" s="619"/>
      <c r="AI31" s="619"/>
      <c r="AJ31" s="619"/>
      <c r="AK31" s="619"/>
      <c r="AL31" s="619"/>
      <c r="AM31" s="619"/>
      <c r="AN31" s="619"/>
      <c r="AO31" s="619"/>
      <c r="AP31" s="619"/>
      <c r="AQ31" s="619"/>
      <c r="AR31" s="619"/>
    </row>
    <row r="32" spans="1:52" ht="18.75" customHeight="1" x14ac:dyDescent="0.4">
      <c r="I32" s="486" t="s">
        <v>85</v>
      </c>
      <c r="J32" s="487"/>
      <c r="K32" s="487"/>
      <c r="L32" s="487"/>
      <c r="M32" s="487"/>
      <c r="N32" s="487"/>
      <c r="O32" s="487"/>
      <c r="P32" s="487"/>
      <c r="Q32" s="487"/>
      <c r="R32" s="488"/>
      <c r="S32" s="480">
        <f>IF(S6="","",S6)</f>
        <v>0</v>
      </c>
      <c r="T32" s="481"/>
      <c r="U32" s="481"/>
      <c r="V32" s="481"/>
      <c r="W32" s="481"/>
      <c r="X32" s="481"/>
      <c r="Y32" s="481"/>
      <c r="Z32" s="481"/>
      <c r="AA32" s="481"/>
      <c r="AB32" s="482"/>
      <c r="AC32" s="96"/>
      <c r="AD32" s="537" t="s">
        <v>74</v>
      </c>
      <c r="AE32" s="537"/>
      <c r="AF32" s="540" t="str">
        <f>IF(AF6="","",AF6)</f>
        <v/>
      </c>
      <c r="AG32" s="540"/>
      <c r="AH32" s="540"/>
      <c r="AI32" s="540"/>
      <c r="AJ32" s="540"/>
      <c r="AK32" s="540"/>
      <c r="AL32" s="540"/>
      <c r="AM32" s="540"/>
      <c r="AN32" s="540"/>
      <c r="AO32" s="540"/>
      <c r="AP32" s="540"/>
      <c r="AQ32" s="540"/>
      <c r="AR32" s="540"/>
    </row>
    <row r="33" spans="1:44" ht="18.75" customHeight="1" x14ac:dyDescent="0.4">
      <c r="I33" s="489"/>
      <c r="J33" s="490"/>
      <c r="K33" s="490"/>
      <c r="L33" s="490"/>
      <c r="M33" s="490"/>
      <c r="N33" s="490"/>
      <c r="O33" s="490"/>
      <c r="P33" s="490"/>
      <c r="Q33" s="490"/>
      <c r="R33" s="491"/>
      <c r="S33" s="483"/>
      <c r="T33" s="484"/>
      <c r="U33" s="484"/>
      <c r="V33" s="484"/>
      <c r="W33" s="484"/>
      <c r="X33" s="484"/>
      <c r="Y33" s="484"/>
      <c r="Z33" s="484"/>
      <c r="AA33" s="484"/>
      <c r="AB33" s="485"/>
      <c r="AD33" s="537" t="s">
        <v>75</v>
      </c>
      <c r="AE33" s="537"/>
      <c r="AF33" s="540" t="str">
        <f>IF(AF7="","",AF7)</f>
        <v/>
      </c>
      <c r="AG33" s="540"/>
      <c r="AH33" s="540"/>
      <c r="AI33" s="540"/>
      <c r="AJ33" s="540"/>
      <c r="AK33" s="540"/>
      <c r="AL33" s="540"/>
      <c r="AM33" s="540"/>
      <c r="AN33" s="540"/>
      <c r="AO33" s="540"/>
      <c r="AP33" s="566" t="s">
        <v>20</v>
      </c>
      <c r="AQ33" s="566"/>
      <c r="AR33" s="566"/>
    </row>
    <row r="34" spans="1:44" ht="18.75" customHeight="1" x14ac:dyDescent="0.4">
      <c r="M34" s="98"/>
      <c r="N34" s="98"/>
      <c r="O34" s="98"/>
      <c r="P34" s="98"/>
      <c r="Q34" s="98"/>
      <c r="R34" s="98"/>
      <c r="S34" s="98"/>
      <c r="T34" s="98"/>
      <c r="Y34" s="98"/>
      <c r="AD34" s="613" t="s">
        <v>76</v>
      </c>
      <c r="AE34" s="613"/>
      <c r="AF34" s="558" t="str">
        <f>IF(AF8="","",AF8)</f>
        <v/>
      </c>
      <c r="AG34" s="558"/>
      <c r="AH34" s="558"/>
      <c r="AI34" s="558"/>
      <c r="AJ34" s="558"/>
      <c r="AK34" s="558"/>
      <c r="AL34" s="558"/>
      <c r="AM34" s="558"/>
      <c r="AN34" s="558"/>
      <c r="AO34" s="558"/>
      <c r="AP34" s="567"/>
      <c r="AQ34" s="567"/>
      <c r="AR34" s="567"/>
    </row>
    <row r="35" spans="1:44" ht="18.75" customHeight="1" x14ac:dyDescent="0.4">
      <c r="I35" s="534"/>
      <c r="J35" s="535"/>
      <c r="K35" s="535"/>
      <c r="L35" s="536"/>
      <c r="M35" s="639">
        <v>0.1</v>
      </c>
      <c r="N35" s="640"/>
      <c r="O35" s="640"/>
      <c r="P35" s="641"/>
      <c r="Q35" s="516" t="s">
        <v>86</v>
      </c>
      <c r="R35" s="517"/>
      <c r="S35" s="517"/>
      <c r="T35" s="518"/>
      <c r="U35" s="516" t="s">
        <v>87</v>
      </c>
      <c r="V35" s="517"/>
      <c r="W35" s="517"/>
      <c r="X35" s="518"/>
      <c r="Y35" s="513" t="s">
        <v>88</v>
      </c>
      <c r="Z35" s="514"/>
      <c r="AA35" s="514"/>
      <c r="AB35" s="515"/>
      <c r="AD35" s="501" t="s">
        <v>19</v>
      </c>
      <c r="AE35" s="502"/>
      <c r="AF35" s="502"/>
      <c r="AG35" s="502"/>
      <c r="AH35" s="502"/>
      <c r="AI35" s="502"/>
      <c r="AJ35" s="502"/>
      <c r="AK35" s="502"/>
      <c r="AL35" s="502"/>
      <c r="AM35" s="502"/>
      <c r="AN35" s="502"/>
      <c r="AO35" s="502"/>
      <c r="AP35" s="502"/>
      <c r="AQ35" s="502"/>
      <c r="AR35" s="503"/>
    </row>
    <row r="36" spans="1:44" ht="18.75" customHeight="1" x14ac:dyDescent="0.4">
      <c r="I36" s="531" t="s">
        <v>79</v>
      </c>
      <c r="J36" s="532"/>
      <c r="K36" s="532"/>
      <c r="L36" s="533"/>
      <c r="M36" s="510">
        <f>IF(M10="","",M10)</f>
        <v>0</v>
      </c>
      <c r="N36" s="511"/>
      <c r="O36" s="511"/>
      <c r="P36" s="512"/>
      <c r="Q36" s="519">
        <f>IF(Q10="","",Q10)</f>
        <v>0</v>
      </c>
      <c r="R36" s="520"/>
      <c r="S36" s="520"/>
      <c r="T36" s="521"/>
      <c r="U36" s="510">
        <f>IF(U10="","",U10)</f>
        <v>0</v>
      </c>
      <c r="V36" s="511"/>
      <c r="W36" s="511"/>
      <c r="X36" s="512"/>
      <c r="Y36" s="507">
        <f>IF(Y10="","",Y10)</f>
        <v>0</v>
      </c>
      <c r="Z36" s="508"/>
      <c r="AA36" s="508"/>
      <c r="AB36" s="509"/>
      <c r="AD36" s="617" t="str">
        <f>IF(AD10="","",AD10)</f>
        <v/>
      </c>
      <c r="AE36" s="615"/>
      <c r="AF36" s="615"/>
      <c r="AG36" s="615"/>
      <c r="AH36" s="615"/>
      <c r="AI36" s="614" t="str">
        <f>IF(AI10="","",AI10)</f>
        <v>銀行</v>
      </c>
      <c r="AJ36" s="615"/>
      <c r="AK36" s="615"/>
      <c r="AL36" s="616"/>
      <c r="AM36" s="568" t="str">
        <f>IF(AM10="","",AM10)</f>
        <v/>
      </c>
      <c r="AN36" s="569"/>
      <c r="AO36" s="569"/>
      <c r="AP36" s="569"/>
      <c r="AQ36" s="570" t="str">
        <f>IF(AQ10="","",AQ10)</f>
        <v>支店</v>
      </c>
      <c r="AR36" s="571"/>
    </row>
    <row r="37" spans="1:44" ht="18.75" customHeight="1" x14ac:dyDescent="0.4">
      <c r="I37" s="528" t="s">
        <v>80</v>
      </c>
      <c r="J37" s="529"/>
      <c r="K37" s="529"/>
      <c r="L37" s="530"/>
      <c r="M37" s="504" t="str">
        <f>IF(M11="","",M11)</f>
        <v/>
      </c>
      <c r="N37" s="505"/>
      <c r="O37" s="505"/>
      <c r="P37" s="506"/>
      <c r="Q37" s="504" t="str">
        <f>IF(Q11="","",Q11)</f>
        <v/>
      </c>
      <c r="R37" s="505"/>
      <c r="S37" s="505"/>
      <c r="T37" s="506"/>
      <c r="U37" s="642" t="str">
        <f>IF(U11="","",U11)</f>
        <v>-</v>
      </c>
      <c r="V37" s="643"/>
      <c r="W37" s="643"/>
      <c r="X37" s="644"/>
      <c r="Y37" s="504">
        <f>IF(Y11="","",Y11)</f>
        <v>0</v>
      </c>
      <c r="Z37" s="505"/>
      <c r="AA37" s="505"/>
      <c r="AB37" s="506"/>
      <c r="AD37" s="621" t="s">
        <v>66</v>
      </c>
      <c r="AE37" s="622"/>
      <c r="AF37" s="550" t="str">
        <f>IF(AF11="","",AF11)</f>
        <v>普通</v>
      </c>
      <c r="AG37" s="550"/>
      <c r="AH37" s="551"/>
      <c r="AI37" s="552" t="s">
        <v>77</v>
      </c>
      <c r="AJ37" s="550"/>
      <c r="AK37" s="550"/>
      <c r="AL37" s="550"/>
      <c r="AM37" s="630" t="str">
        <f>IF(AM11="","",AM11)</f>
        <v/>
      </c>
      <c r="AN37" s="631"/>
      <c r="AO37" s="631"/>
      <c r="AP37" s="631"/>
      <c r="AQ37" s="631"/>
      <c r="AR37" s="632"/>
    </row>
    <row r="38" spans="1:44" ht="18.75" customHeight="1" x14ac:dyDescent="0.4">
      <c r="I38" s="525" t="s">
        <v>33</v>
      </c>
      <c r="J38" s="526"/>
      <c r="K38" s="526"/>
      <c r="L38" s="527"/>
      <c r="M38" s="477">
        <f>IF(M12="","",M12)</f>
        <v>0</v>
      </c>
      <c r="N38" s="478"/>
      <c r="O38" s="478"/>
      <c r="P38" s="479"/>
      <c r="Q38" s="477">
        <f>IF(Q12="","",Q12)</f>
        <v>0</v>
      </c>
      <c r="R38" s="478"/>
      <c r="S38" s="478"/>
      <c r="T38" s="479"/>
      <c r="U38" s="477">
        <f>IF(U12="","",U12)</f>
        <v>0</v>
      </c>
      <c r="V38" s="478"/>
      <c r="W38" s="478"/>
      <c r="X38" s="479"/>
      <c r="Y38" s="477">
        <f>IF(Y12="","",Y12)</f>
        <v>0</v>
      </c>
      <c r="Z38" s="478"/>
      <c r="AA38" s="478"/>
      <c r="AB38" s="479"/>
      <c r="AD38" s="620" t="s">
        <v>11</v>
      </c>
      <c r="AE38" s="623" t="str">
        <f>IF(AE12="","",AE12)</f>
        <v/>
      </c>
      <c r="AF38" s="624"/>
      <c r="AG38" s="624"/>
      <c r="AH38" s="624"/>
      <c r="AI38" s="624"/>
      <c r="AJ38" s="624"/>
      <c r="AK38" s="624"/>
      <c r="AL38" s="624"/>
      <c r="AM38" s="624"/>
      <c r="AN38" s="624"/>
      <c r="AO38" s="624"/>
      <c r="AP38" s="624"/>
      <c r="AQ38" s="624"/>
      <c r="AR38" s="625"/>
    </row>
    <row r="39" spans="1:44" ht="18.75" customHeight="1" x14ac:dyDescent="0.4">
      <c r="AD39" s="620"/>
      <c r="AE39" s="626"/>
      <c r="AF39" s="627"/>
      <c r="AG39" s="627"/>
      <c r="AH39" s="627"/>
      <c r="AI39" s="627"/>
      <c r="AJ39" s="627"/>
      <c r="AK39" s="627"/>
      <c r="AL39" s="627"/>
      <c r="AM39" s="627"/>
      <c r="AN39" s="627"/>
      <c r="AO39" s="627"/>
      <c r="AP39" s="627"/>
      <c r="AQ39" s="627"/>
      <c r="AR39" s="628"/>
    </row>
    <row r="40" spans="1:44" ht="13.5" x14ac:dyDescent="0.4"/>
    <row r="41" spans="1:44" ht="27.75" customHeight="1" x14ac:dyDescent="0.4">
      <c r="A41" s="664" t="s">
        <v>21</v>
      </c>
      <c r="B41" s="664"/>
      <c r="C41" s="664" t="s">
        <v>131</v>
      </c>
      <c r="D41" s="664"/>
      <c r="E41" s="664"/>
      <c r="F41" s="664"/>
      <c r="G41" s="664"/>
      <c r="H41" s="664"/>
      <c r="I41" s="418" t="s">
        <v>90</v>
      </c>
      <c r="J41" s="419"/>
      <c r="K41" s="469" t="s">
        <v>97</v>
      </c>
      <c r="L41" s="470"/>
      <c r="M41" s="470"/>
      <c r="N41" s="470"/>
      <c r="O41" s="470"/>
      <c r="P41" s="470"/>
      <c r="Q41" s="470"/>
      <c r="R41" s="470"/>
      <c r="S41" s="470"/>
      <c r="T41" s="470"/>
      <c r="U41" s="470"/>
      <c r="V41" s="470"/>
      <c r="W41" s="470"/>
      <c r="X41" s="471"/>
      <c r="Y41" s="469" t="s">
        <v>4</v>
      </c>
      <c r="Z41" s="470"/>
      <c r="AA41" s="470"/>
      <c r="AB41" s="470"/>
      <c r="AC41" s="471"/>
      <c r="AD41" s="103" t="s">
        <v>5</v>
      </c>
      <c r="AE41" s="104"/>
      <c r="AF41" s="103" t="s">
        <v>10</v>
      </c>
      <c r="AG41" s="105"/>
      <c r="AH41" s="106" t="s">
        <v>6</v>
      </c>
      <c r="AI41" s="104"/>
      <c r="AJ41" s="104"/>
      <c r="AK41" s="104"/>
      <c r="AL41" s="105"/>
      <c r="AM41" s="106" t="s">
        <v>7</v>
      </c>
      <c r="AN41" s="104"/>
      <c r="AO41" s="104"/>
      <c r="AP41" s="104"/>
      <c r="AQ41" s="104"/>
      <c r="AR41" s="105"/>
    </row>
    <row r="42" spans="1:44" ht="27.75" customHeight="1" x14ac:dyDescent="0.4">
      <c r="A42" s="665"/>
      <c r="B42" s="667"/>
      <c r="C42" s="665"/>
      <c r="D42" s="666"/>
      <c r="E42" s="666"/>
      <c r="F42" s="666"/>
      <c r="G42" s="666"/>
      <c r="H42" s="667"/>
      <c r="I42" s="113" t="str">
        <f t="shared" ref="I42:J51" si="5">IF(I16="","",I16)</f>
        <v/>
      </c>
      <c r="J42" s="114" t="str">
        <f t="shared" si="5"/>
        <v/>
      </c>
      <c r="K42" s="661" t="str">
        <f t="shared" ref="K42:K51" si="6">IF(K16="","",K16)</f>
        <v/>
      </c>
      <c r="L42" s="662"/>
      <c r="M42" s="662"/>
      <c r="N42" s="662"/>
      <c r="O42" s="662"/>
      <c r="P42" s="662"/>
      <c r="Q42" s="662"/>
      <c r="R42" s="662"/>
      <c r="S42" s="662"/>
      <c r="T42" s="662"/>
      <c r="U42" s="662"/>
      <c r="V42" s="662"/>
      <c r="W42" s="662"/>
      <c r="X42" s="663"/>
      <c r="Y42" s="656" t="str">
        <f t="shared" ref="Y42:Y50" si="7">IF(Y16="","",Y16)</f>
        <v/>
      </c>
      <c r="Z42" s="656"/>
      <c r="AA42" s="656"/>
      <c r="AB42" s="656"/>
      <c r="AC42" s="657"/>
      <c r="AD42" s="553" t="str">
        <f t="shared" ref="AD42:AD51" si="8">IF(AD16="","",AD16)</f>
        <v/>
      </c>
      <c r="AE42" s="553"/>
      <c r="AF42" s="554" t="str">
        <f t="shared" ref="AF42:AF51" si="9">IF(AF16="","",AF16)</f>
        <v/>
      </c>
      <c r="AG42" s="555"/>
      <c r="AH42" s="556" t="str">
        <f t="shared" ref="AH42:AH51" si="10">IF(AH16="","",AH16)</f>
        <v/>
      </c>
      <c r="AI42" s="556"/>
      <c r="AJ42" s="556"/>
      <c r="AK42" s="556"/>
      <c r="AL42" s="556"/>
      <c r="AM42" s="557" t="str">
        <f t="shared" ref="AM42:AM51" si="11">IF(AM16="","",AM16)</f>
        <v/>
      </c>
      <c r="AN42" s="557"/>
      <c r="AO42" s="557"/>
      <c r="AP42" s="557"/>
      <c r="AQ42" s="557"/>
      <c r="AR42" s="557"/>
    </row>
    <row r="43" spans="1:44" ht="27.75" customHeight="1" x14ac:dyDescent="0.4">
      <c r="A43" s="636"/>
      <c r="B43" s="638"/>
      <c r="C43" s="636"/>
      <c r="D43" s="637"/>
      <c r="E43" s="637"/>
      <c r="F43" s="637"/>
      <c r="G43" s="637"/>
      <c r="H43" s="638"/>
      <c r="I43" s="115" t="str">
        <f t="shared" si="5"/>
        <v/>
      </c>
      <c r="J43" s="116" t="str">
        <f t="shared" si="5"/>
        <v/>
      </c>
      <c r="K43" s="658" t="str">
        <f t="shared" si="6"/>
        <v/>
      </c>
      <c r="L43" s="659"/>
      <c r="M43" s="659"/>
      <c r="N43" s="659"/>
      <c r="O43" s="659"/>
      <c r="P43" s="659"/>
      <c r="Q43" s="659"/>
      <c r="R43" s="659"/>
      <c r="S43" s="659"/>
      <c r="T43" s="659"/>
      <c r="U43" s="659"/>
      <c r="V43" s="659"/>
      <c r="W43" s="659"/>
      <c r="X43" s="660"/>
      <c r="Y43" s="654" t="str">
        <f t="shared" si="7"/>
        <v/>
      </c>
      <c r="Z43" s="654"/>
      <c r="AA43" s="654"/>
      <c r="AB43" s="654"/>
      <c r="AC43" s="655"/>
      <c r="AD43" s="545" t="str">
        <f t="shared" si="8"/>
        <v/>
      </c>
      <c r="AE43" s="545"/>
      <c r="AF43" s="546" t="str">
        <f t="shared" si="9"/>
        <v/>
      </c>
      <c r="AG43" s="547"/>
      <c r="AH43" s="548" t="str">
        <f t="shared" si="10"/>
        <v/>
      </c>
      <c r="AI43" s="548"/>
      <c r="AJ43" s="548"/>
      <c r="AK43" s="548"/>
      <c r="AL43" s="548"/>
      <c r="AM43" s="549" t="str">
        <f t="shared" si="11"/>
        <v/>
      </c>
      <c r="AN43" s="549"/>
      <c r="AO43" s="549"/>
      <c r="AP43" s="549"/>
      <c r="AQ43" s="549"/>
      <c r="AR43" s="549"/>
    </row>
    <row r="44" spans="1:44" ht="27.75" customHeight="1" x14ac:dyDescent="0.4">
      <c r="A44" s="636"/>
      <c r="B44" s="638"/>
      <c r="C44" s="636"/>
      <c r="D44" s="637"/>
      <c r="E44" s="637"/>
      <c r="F44" s="637"/>
      <c r="G44" s="637"/>
      <c r="H44" s="638"/>
      <c r="I44" s="115" t="str">
        <f t="shared" si="5"/>
        <v/>
      </c>
      <c r="J44" s="116" t="str">
        <f t="shared" si="5"/>
        <v/>
      </c>
      <c r="K44" s="658" t="str">
        <f t="shared" si="6"/>
        <v/>
      </c>
      <c r="L44" s="659"/>
      <c r="M44" s="659"/>
      <c r="N44" s="659"/>
      <c r="O44" s="659"/>
      <c r="P44" s="659"/>
      <c r="Q44" s="659"/>
      <c r="R44" s="659"/>
      <c r="S44" s="659"/>
      <c r="T44" s="659"/>
      <c r="U44" s="659"/>
      <c r="V44" s="659"/>
      <c r="W44" s="659"/>
      <c r="X44" s="660"/>
      <c r="Y44" s="654" t="str">
        <f t="shared" si="7"/>
        <v/>
      </c>
      <c r="Z44" s="654"/>
      <c r="AA44" s="654"/>
      <c r="AB44" s="654"/>
      <c r="AC44" s="655"/>
      <c r="AD44" s="545" t="str">
        <f t="shared" si="8"/>
        <v/>
      </c>
      <c r="AE44" s="545"/>
      <c r="AF44" s="546" t="str">
        <f t="shared" si="9"/>
        <v/>
      </c>
      <c r="AG44" s="547"/>
      <c r="AH44" s="548" t="str">
        <f t="shared" si="10"/>
        <v/>
      </c>
      <c r="AI44" s="548"/>
      <c r="AJ44" s="548"/>
      <c r="AK44" s="548"/>
      <c r="AL44" s="548"/>
      <c r="AM44" s="549" t="str">
        <f t="shared" si="11"/>
        <v/>
      </c>
      <c r="AN44" s="549"/>
      <c r="AO44" s="549"/>
      <c r="AP44" s="549"/>
      <c r="AQ44" s="549"/>
      <c r="AR44" s="549"/>
    </row>
    <row r="45" spans="1:44" ht="27.75" customHeight="1" x14ac:dyDescent="0.4">
      <c r="A45" s="636"/>
      <c r="B45" s="638"/>
      <c r="C45" s="636"/>
      <c r="D45" s="637"/>
      <c r="E45" s="637"/>
      <c r="F45" s="637"/>
      <c r="G45" s="637"/>
      <c r="H45" s="638"/>
      <c r="I45" s="115" t="str">
        <f t="shared" si="5"/>
        <v/>
      </c>
      <c r="J45" s="116" t="str">
        <f t="shared" si="5"/>
        <v/>
      </c>
      <c r="K45" s="658" t="str">
        <f t="shared" si="6"/>
        <v/>
      </c>
      <c r="L45" s="659"/>
      <c r="M45" s="659"/>
      <c r="N45" s="659"/>
      <c r="O45" s="659"/>
      <c r="P45" s="659"/>
      <c r="Q45" s="659"/>
      <c r="R45" s="659"/>
      <c r="S45" s="659"/>
      <c r="T45" s="659"/>
      <c r="U45" s="659"/>
      <c r="V45" s="659"/>
      <c r="W45" s="659"/>
      <c r="X45" s="660"/>
      <c r="Y45" s="654" t="str">
        <f t="shared" si="7"/>
        <v/>
      </c>
      <c r="Z45" s="654"/>
      <c r="AA45" s="654"/>
      <c r="AB45" s="654"/>
      <c r="AC45" s="655"/>
      <c r="AD45" s="545" t="str">
        <f t="shared" si="8"/>
        <v/>
      </c>
      <c r="AE45" s="545"/>
      <c r="AF45" s="546" t="str">
        <f t="shared" si="9"/>
        <v/>
      </c>
      <c r="AG45" s="547"/>
      <c r="AH45" s="548" t="str">
        <f t="shared" si="10"/>
        <v/>
      </c>
      <c r="AI45" s="548"/>
      <c r="AJ45" s="548"/>
      <c r="AK45" s="548"/>
      <c r="AL45" s="548"/>
      <c r="AM45" s="549" t="str">
        <f t="shared" si="11"/>
        <v/>
      </c>
      <c r="AN45" s="549"/>
      <c r="AO45" s="549"/>
      <c r="AP45" s="549"/>
      <c r="AQ45" s="549"/>
      <c r="AR45" s="549"/>
    </row>
    <row r="46" spans="1:44" ht="27.75" customHeight="1" x14ac:dyDescent="0.4">
      <c r="A46" s="636"/>
      <c r="B46" s="638"/>
      <c r="C46" s="636"/>
      <c r="D46" s="637"/>
      <c r="E46" s="637"/>
      <c r="F46" s="637"/>
      <c r="G46" s="637"/>
      <c r="H46" s="638"/>
      <c r="I46" s="115" t="str">
        <f t="shared" si="5"/>
        <v/>
      </c>
      <c r="J46" s="116" t="str">
        <f t="shared" si="5"/>
        <v/>
      </c>
      <c r="K46" s="658" t="str">
        <f t="shared" si="6"/>
        <v/>
      </c>
      <c r="L46" s="659"/>
      <c r="M46" s="659"/>
      <c r="N46" s="659"/>
      <c r="O46" s="659"/>
      <c r="P46" s="659"/>
      <c r="Q46" s="659"/>
      <c r="R46" s="659"/>
      <c r="S46" s="659"/>
      <c r="T46" s="659"/>
      <c r="U46" s="659"/>
      <c r="V46" s="659"/>
      <c r="W46" s="659"/>
      <c r="X46" s="660"/>
      <c r="Y46" s="654" t="str">
        <f t="shared" si="7"/>
        <v/>
      </c>
      <c r="Z46" s="654"/>
      <c r="AA46" s="654"/>
      <c r="AB46" s="654"/>
      <c r="AC46" s="655"/>
      <c r="AD46" s="545" t="str">
        <f t="shared" si="8"/>
        <v/>
      </c>
      <c r="AE46" s="545"/>
      <c r="AF46" s="546" t="str">
        <f t="shared" si="9"/>
        <v/>
      </c>
      <c r="AG46" s="547"/>
      <c r="AH46" s="548" t="str">
        <f t="shared" si="10"/>
        <v/>
      </c>
      <c r="AI46" s="548"/>
      <c r="AJ46" s="548"/>
      <c r="AK46" s="548"/>
      <c r="AL46" s="548"/>
      <c r="AM46" s="549" t="str">
        <f t="shared" si="11"/>
        <v/>
      </c>
      <c r="AN46" s="549"/>
      <c r="AO46" s="549"/>
      <c r="AP46" s="549"/>
      <c r="AQ46" s="549"/>
      <c r="AR46" s="549"/>
    </row>
    <row r="47" spans="1:44" ht="27.75" customHeight="1" x14ac:dyDescent="0.4">
      <c r="A47" s="636"/>
      <c r="B47" s="638"/>
      <c r="C47" s="636"/>
      <c r="D47" s="637"/>
      <c r="E47" s="637"/>
      <c r="F47" s="637"/>
      <c r="G47" s="637"/>
      <c r="H47" s="638"/>
      <c r="I47" s="115" t="str">
        <f t="shared" si="5"/>
        <v/>
      </c>
      <c r="J47" s="116" t="str">
        <f t="shared" si="5"/>
        <v/>
      </c>
      <c r="K47" s="658" t="str">
        <f t="shared" si="6"/>
        <v/>
      </c>
      <c r="L47" s="659"/>
      <c r="M47" s="659"/>
      <c r="N47" s="659"/>
      <c r="O47" s="659"/>
      <c r="P47" s="659"/>
      <c r="Q47" s="659"/>
      <c r="R47" s="659"/>
      <c r="S47" s="659"/>
      <c r="T47" s="659"/>
      <c r="U47" s="659"/>
      <c r="V47" s="659"/>
      <c r="W47" s="659"/>
      <c r="X47" s="660"/>
      <c r="Y47" s="654" t="str">
        <f t="shared" si="7"/>
        <v/>
      </c>
      <c r="Z47" s="654"/>
      <c r="AA47" s="654"/>
      <c r="AB47" s="654"/>
      <c r="AC47" s="655"/>
      <c r="AD47" s="545" t="str">
        <f t="shared" si="8"/>
        <v/>
      </c>
      <c r="AE47" s="545"/>
      <c r="AF47" s="546" t="str">
        <f t="shared" si="9"/>
        <v/>
      </c>
      <c r="AG47" s="547"/>
      <c r="AH47" s="548" t="str">
        <f t="shared" si="10"/>
        <v/>
      </c>
      <c r="AI47" s="548"/>
      <c r="AJ47" s="548"/>
      <c r="AK47" s="548"/>
      <c r="AL47" s="548"/>
      <c r="AM47" s="549" t="str">
        <f t="shared" si="11"/>
        <v/>
      </c>
      <c r="AN47" s="549"/>
      <c r="AO47" s="549"/>
      <c r="AP47" s="549"/>
      <c r="AQ47" s="549"/>
      <c r="AR47" s="549"/>
    </row>
    <row r="48" spans="1:44" ht="27.75" customHeight="1" x14ac:dyDescent="0.4">
      <c r="A48" s="636"/>
      <c r="B48" s="638"/>
      <c r="C48" s="636"/>
      <c r="D48" s="637"/>
      <c r="E48" s="637"/>
      <c r="F48" s="637"/>
      <c r="G48" s="637"/>
      <c r="H48" s="638"/>
      <c r="I48" s="115" t="str">
        <f t="shared" si="5"/>
        <v/>
      </c>
      <c r="J48" s="116" t="str">
        <f t="shared" si="5"/>
        <v/>
      </c>
      <c r="K48" s="658" t="str">
        <f t="shared" si="6"/>
        <v/>
      </c>
      <c r="L48" s="659"/>
      <c r="M48" s="659"/>
      <c r="N48" s="659"/>
      <c r="O48" s="659"/>
      <c r="P48" s="659"/>
      <c r="Q48" s="659"/>
      <c r="R48" s="659"/>
      <c r="S48" s="659"/>
      <c r="T48" s="659"/>
      <c r="U48" s="659"/>
      <c r="V48" s="659"/>
      <c r="W48" s="659"/>
      <c r="X48" s="660"/>
      <c r="Y48" s="654" t="str">
        <f t="shared" si="7"/>
        <v/>
      </c>
      <c r="Z48" s="654"/>
      <c r="AA48" s="654"/>
      <c r="AB48" s="654"/>
      <c r="AC48" s="655"/>
      <c r="AD48" s="545" t="str">
        <f t="shared" si="8"/>
        <v/>
      </c>
      <c r="AE48" s="545"/>
      <c r="AF48" s="546" t="str">
        <f t="shared" si="9"/>
        <v/>
      </c>
      <c r="AG48" s="547"/>
      <c r="AH48" s="548" t="str">
        <f t="shared" si="10"/>
        <v/>
      </c>
      <c r="AI48" s="548"/>
      <c r="AJ48" s="548"/>
      <c r="AK48" s="548"/>
      <c r="AL48" s="548"/>
      <c r="AM48" s="549" t="str">
        <f t="shared" si="11"/>
        <v/>
      </c>
      <c r="AN48" s="549"/>
      <c r="AO48" s="549"/>
      <c r="AP48" s="549"/>
      <c r="AQ48" s="549"/>
      <c r="AR48" s="549"/>
    </row>
    <row r="49" spans="1:44" ht="27.75" customHeight="1" x14ac:dyDescent="0.4">
      <c r="A49" s="636"/>
      <c r="B49" s="638"/>
      <c r="C49" s="636"/>
      <c r="D49" s="637"/>
      <c r="E49" s="637"/>
      <c r="F49" s="637"/>
      <c r="G49" s="637"/>
      <c r="H49" s="638"/>
      <c r="I49" s="115" t="str">
        <f t="shared" si="5"/>
        <v/>
      </c>
      <c r="J49" s="116" t="str">
        <f t="shared" si="5"/>
        <v/>
      </c>
      <c r="K49" s="658" t="str">
        <f t="shared" si="6"/>
        <v/>
      </c>
      <c r="L49" s="659"/>
      <c r="M49" s="659"/>
      <c r="N49" s="659"/>
      <c r="O49" s="659"/>
      <c r="P49" s="659"/>
      <c r="Q49" s="659"/>
      <c r="R49" s="659"/>
      <c r="S49" s="659"/>
      <c r="T49" s="659"/>
      <c r="U49" s="659"/>
      <c r="V49" s="659"/>
      <c r="W49" s="659"/>
      <c r="X49" s="660"/>
      <c r="Y49" s="654" t="str">
        <f t="shared" si="7"/>
        <v/>
      </c>
      <c r="Z49" s="654"/>
      <c r="AA49" s="654"/>
      <c r="AB49" s="654"/>
      <c r="AC49" s="655"/>
      <c r="AD49" s="545" t="str">
        <f t="shared" si="8"/>
        <v/>
      </c>
      <c r="AE49" s="545"/>
      <c r="AF49" s="546" t="str">
        <f t="shared" si="9"/>
        <v/>
      </c>
      <c r="AG49" s="547"/>
      <c r="AH49" s="548" t="str">
        <f t="shared" si="10"/>
        <v/>
      </c>
      <c r="AI49" s="548"/>
      <c r="AJ49" s="548"/>
      <c r="AK49" s="548"/>
      <c r="AL49" s="548"/>
      <c r="AM49" s="549" t="str">
        <f t="shared" si="11"/>
        <v/>
      </c>
      <c r="AN49" s="549"/>
      <c r="AO49" s="549"/>
      <c r="AP49" s="549"/>
      <c r="AQ49" s="549"/>
      <c r="AR49" s="549"/>
    </row>
    <row r="50" spans="1:44" ht="27.75" customHeight="1" x14ac:dyDescent="0.4">
      <c r="A50" s="636"/>
      <c r="B50" s="638"/>
      <c r="C50" s="636"/>
      <c r="D50" s="637"/>
      <c r="E50" s="637"/>
      <c r="F50" s="637"/>
      <c r="G50" s="637"/>
      <c r="H50" s="638"/>
      <c r="I50" s="115" t="str">
        <f t="shared" si="5"/>
        <v/>
      </c>
      <c r="J50" s="116" t="str">
        <f t="shared" si="5"/>
        <v/>
      </c>
      <c r="K50" s="658" t="str">
        <f t="shared" si="6"/>
        <v/>
      </c>
      <c r="L50" s="659"/>
      <c r="M50" s="659"/>
      <c r="N50" s="659"/>
      <c r="O50" s="659"/>
      <c r="P50" s="659"/>
      <c r="Q50" s="659"/>
      <c r="R50" s="659"/>
      <c r="S50" s="659"/>
      <c r="T50" s="659"/>
      <c r="U50" s="659"/>
      <c r="V50" s="659"/>
      <c r="W50" s="659"/>
      <c r="X50" s="660"/>
      <c r="Y50" s="654" t="str">
        <f t="shared" si="7"/>
        <v/>
      </c>
      <c r="Z50" s="654"/>
      <c r="AA50" s="654"/>
      <c r="AB50" s="654"/>
      <c r="AC50" s="655"/>
      <c r="AD50" s="545" t="str">
        <f t="shared" si="8"/>
        <v/>
      </c>
      <c r="AE50" s="545"/>
      <c r="AF50" s="546" t="str">
        <f t="shared" si="9"/>
        <v/>
      </c>
      <c r="AG50" s="547"/>
      <c r="AH50" s="548" t="str">
        <f t="shared" si="10"/>
        <v/>
      </c>
      <c r="AI50" s="548"/>
      <c r="AJ50" s="548"/>
      <c r="AK50" s="548"/>
      <c r="AL50" s="548"/>
      <c r="AM50" s="549" t="str">
        <f t="shared" si="11"/>
        <v/>
      </c>
      <c r="AN50" s="549"/>
      <c r="AO50" s="549"/>
      <c r="AP50" s="549"/>
      <c r="AQ50" s="549"/>
      <c r="AR50" s="549"/>
    </row>
    <row r="51" spans="1:44" ht="27.75" customHeight="1" x14ac:dyDescent="0.4">
      <c r="A51" s="633"/>
      <c r="B51" s="635"/>
      <c r="C51" s="633"/>
      <c r="D51" s="634"/>
      <c r="E51" s="634"/>
      <c r="F51" s="634"/>
      <c r="G51" s="634"/>
      <c r="H51" s="635"/>
      <c r="I51" s="117" t="str">
        <f t="shared" si="5"/>
        <v/>
      </c>
      <c r="J51" s="118" t="str">
        <f t="shared" si="5"/>
        <v/>
      </c>
      <c r="K51" s="671" t="str">
        <f t="shared" si="6"/>
        <v/>
      </c>
      <c r="L51" s="672"/>
      <c r="M51" s="672"/>
      <c r="N51" s="672"/>
      <c r="O51" s="672"/>
      <c r="P51" s="672"/>
      <c r="Q51" s="672"/>
      <c r="R51" s="672"/>
      <c r="S51" s="672"/>
      <c r="T51" s="672"/>
      <c r="U51" s="672"/>
      <c r="V51" s="672"/>
      <c r="W51" s="672"/>
      <c r="X51" s="673"/>
      <c r="Y51" s="675" t="str">
        <f t="shared" ref="Y51" si="12">IF(Y25="","",Y25)</f>
        <v/>
      </c>
      <c r="Z51" s="675"/>
      <c r="AA51" s="675"/>
      <c r="AB51" s="675"/>
      <c r="AC51" s="676"/>
      <c r="AD51" s="629" t="str">
        <f t="shared" si="8"/>
        <v/>
      </c>
      <c r="AE51" s="629"/>
      <c r="AF51" s="541" t="str">
        <f t="shared" si="9"/>
        <v/>
      </c>
      <c r="AG51" s="542"/>
      <c r="AH51" s="543" t="str">
        <f t="shared" si="10"/>
        <v/>
      </c>
      <c r="AI51" s="543"/>
      <c r="AJ51" s="543"/>
      <c r="AK51" s="543"/>
      <c r="AL51" s="543"/>
      <c r="AM51" s="544" t="str">
        <f t="shared" si="11"/>
        <v/>
      </c>
      <c r="AN51" s="544"/>
      <c r="AO51" s="544"/>
      <c r="AP51" s="544"/>
      <c r="AQ51" s="544"/>
      <c r="AR51" s="544"/>
    </row>
    <row r="52" spans="1:44" ht="19.5" customHeight="1" x14ac:dyDescent="0.4">
      <c r="A52" s="1" t="s">
        <v>138</v>
      </c>
    </row>
    <row r="53" spans="1:44" ht="17.100000000000001" customHeight="1" x14ac:dyDescent="0.4"/>
    <row r="54" spans="1:44" ht="17.100000000000001" customHeight="1" x14ac:dyDescent="0.4"/>
    <row r="55" spans="1:44" ht="17.100000000000001" customHeight="1" x14ac:dyDescent="0.4"/>
  </sheetData>
  <sheetProtection algorithmName="SHA-512" hashValue="UYkI4CtVlKV4o6K8lJDi6KZhJ8Na8irBwl2prwhAtirAGT8TeXcB6g9cG31KdlXKXe7ZFcVnofKWpv0b1BYTRA==" saltValue="jqL0nsQfIVZAhfTumrsLcw==" spinCount="100000" sheet="1" selectLockedCells="1"/>
  <mergeCells count="261">
    <mergeCell ref="K21:X21"/>
    <mergeCell ref="K20:X20"/>
    <mergeCell ref="K19:X19"/>
    <mergeCell ref="K18:X18"/>
    <mergeCell ref="K17:X17"/>
    <mergeCell ref="K16:X16"/>
    <mergeCell ref="K15:X15"/>
    <mergeCell ref="K41:X41"/>
    <mergeCell ref="K51:X51"/>
    <mergeCell ref="K50:X50"/>
    <mergeCell ref="K49:X49"/>
    <mergeCell ref="K48:X48"/>
    <mergeCell ref="K47:X47"/>
    <mergeCell ref="W29:AA29"/>
    <mergeCell ref="K46:X46"/>
    <mergeCell ref="K45:X45"/>
    <mergeCell ref="K44:X44"/>
    <mergeCell ref="Y41:AC41"/>
    <mergeCell ref="Y51:AC51"/>
    <mergeCell ref="Y50:AC50"/>
    <mergeCell ref="Y49:AC49"/>
    <mergeCell ref="Y48:AC48"/>
    <mergeCell ref="Y47:AC47"/>
    <mergeCell ref="Y46:AC46"/>
    <mergeCell ref="Y45:AC45"/>
    <mergeCell ref="Y44:AC44"/>
    <mergeCell ref="Y43:AC43"/>
    <mergeCell ref="Y42:AC42"/>
    <mergeCell ref="K43:X43"/>
    <mergeCell ref="K42:X42"/>
    <mergeCell ref="C41:H41"/>
    <mergeCell ref="A41:B41"/>
    <mergeCell ref="AA27:AE27"/>
    <mergeCell ref="W27:X27"/>
    <mergeCell ref="Y38:AB38"/>
    <mergeCell ref="C42:H42"/>
    <mergeCell ref="A42:B42"/>
    <mergeCell ref="AD43:AE43"/>
    <mergeCell ref="I41:J41"/>
    <mergeCell ref="I32:R33"/>
    <mergeCell ref="M38:P38"/>
    <mergeCell ref="M37:P37"/>
    <mergeCell ref="Q38:T38"/>
    <mergeCell ref="Q37:T37"/>
    <mergeCell ref="U38:X38"/>
    <mergeCell ref="U37:X37"/>
    <mergeCell ref="U36:X36"/>
    <mergeCell ref="Q36:T36"/>
    <mergeCell ref="M10:P10"/>
    <mergeCell ref="M9:P9"/>
    <mergeCell ref="U11:X11"/>
    <mergeCell ref="Q11:T11"/>
    <mergeCell ref="M11:P11"/>
    <mergeCell ref="Y12:AB12"/>
    <mergeCell ref="U12:X12"/>
    <mergeCell ref="Q12:T12"/>
    <mergeCell ref="M36:P36"/>
    <mergeCell ref="U35:X35"/>
    <mergeCell ref="Q35:T35"/>
    <mergeCell ref="M35:P35"/>
    <mergeCell ref="Y15:AC15"/>
    <mergeCell ref="Y25:AC25"/>
    <mergeCell ref="Y24:AC24"/>
    <mergeCell ref="Y23:AC23"/>
    <mergeCell ref="Y22:AC22"/>
    <mergeCell ref="Y21:AC21"/>
    <mergeCell ref="A28:M28"/>
    <mergeCell ref="K23:X23"/>
    <mergeCell ref="K22:X22"/>
    <mergeCell ref="P27:R27"/>
    <mergeCell ref="T27:U27"/>
    <mergeCell ref="S32:AB33"/>
    <mergeCell ref="A51:B51"/>
    <mergeCell ref="A50:B50"/>
    <mergeCell ref="A49:B49"/>
    <mergeCell ref="A48:B48"/>
    <mergeCell ref="A47:B47"/>
    <mergeCell ref="A46:B46"/>
    <mergeCell ref="A45:B45"/>
    <mergeCell ref="A44:B44"/>
    <mergeCell ref="A43:B43"/>
    <mergeCell ref="C51:H51"/>
    <mergeCell ref="C50:H50"/>
    <mergeCell ref="C49:H49"/>
    <mergeCell ref="C48:H48"/>
    <mergeCell ref="C47:H47"/>
    <mergeCell ref="C46:H46"/>
    <mergeCell ref="C45:H45"/>
    <mergeCell ref="C44:H44"/>
    <mergeCell ref="C43:H43"/>
    <mergeCell ref="AF43:AG43"/>
    <mergeCell ref="AD38:AD39"/>
    <mergeCell ref="AD37:AE37"/>
    <mergeCell ref="AE38:AR39"/>
    <mergeCell ref="AD49:AE49"/>
    <mergeCell ref="AD51:AE51"/>
    <mergeCell ref="AD44:AE44"/>
    <mergeCell ref="AF44:AG44"/>
    <mergeCell ref="AH44:AL44"/>
    <mergeCell ref="AH45:AL45"/>
    <mergeCell ref="AM45:AR45"/>
    <mergeCell ref="AF49:AG49"/>
    <mergeCell ref="AH49:AL49"/>
    <mergeCell ref="AM49:AR49"/>
    <mergeCell ref="AM37:AR37"/>
    <mergeCell ref="AD48:AE48"/>
    <mergeCell ref="AF48:AG48"/>
    <mergeCell ref="AH48:AL48"/>
    <mergeCell ref="AM48:AR48"/>
    <mergeCell ref="AM43:AR43"/>
    <mergeCell ref="AD47:AE47"/>
    <mergeCell ref="AF47:AG47"/>
    <mergeCell ref="AH47:AL47"/>
    <mergeCell ref="AD34:AE34"/>
    <mergeCell ref="AD33:AE33"/>
    <mergeCell ref="AD32:AE32"/>
    <mergeCell ref="AI36:AL36"/>
    <mergeCell ref="AD36:AH36"/>
    <mergeCell ref="AM18:AR18"/>
    <mergeCell ref="AD17:AE17"/>
    <mergeCell ref="AH17:AL17"/>
    <mergeCell ref="AM20:AR20"/>
    <mergeCell ref="AM25:AR25"/>
    <mergeCell ref="AH24:AL24"/>
    <mergeCell ref="AM24:AR24"/>
    <mergeCell ref="AF23:AG23"/>
    <mergeCell ref="AF24:AG24"/>
    <mergeCell ref="AM19:AR19"/>
    <mergeCell ref="AH21:AL21"/>
    <mergeCell ref="AD29:AI29"/>
    <mergeCell ref="AH23:AL23"/>
    <mergeCell ref="AD35:AR35"/>
    <mergeCell ref="AM17:AR17"/>
    <mergeCell ref="AH20:AL20"/>
    <mergeCell ref="AF31:AR31"/>
    <mergeCell ref="AD3:AI3"/>
    <mergeCell ref="AQ10:AR10"/>
    <mergeCell ref="AD11:AE11"/>
    <mergeCell ref="AF11:AH11"/>
    <mergeCell ref="AE12:AR13"/>
    <mergeCell ref="AI11:AL11"/>
    <mergeCell ref="AM11:AR11"/>
    <mergeCell ref="AF16:AG16"/>
    <mergeCell ref="AD10:AH10"/>
    <mergeCell ref="AI10:AL10"/>
    <mergeCell ref="AF4:AR4"/>
    <mergeCell ref="AF5:AR5"/>
    <mergeCell ref="AF6:AR6"/>
    <mergeCell ref="AD8:AE8"/>
    <mergeCell ref="AP7:AR8"/>
    <mergeCell ref="AF7:AO7"/>
    <mergeCell ref="AF8:AO8"/>
    <mergeCell ref="AK3:AR3"/>
    <mergeCell ref="AD9:AR9"/>
    <mergeCell ref="AD12:AD13"/>
    <mergeCell ref="AD4:AE4"/>
    <mergeCell ref="AD6:AE6"/>
    <mergeCell ref="AD7:AE7"/>
    <mergeCell ref="AP33:AR34"/>
    <mergeCell ref="AF32:AR32"/>
    <mergeCell ref="AM36:AP36"/>
    <mergeCell ref="AQ36:AR36"/>
    <mergeCell ref="T1:U1"/>
    <mergeCell ref="P1:R1"/>
    <mergeCell ref="H3:R4"/>
    <mergeCell ref="AF25:AG25"/>
    <mergeCell ref="AF21:AG21"/>
    <mergeCell ref="AF22:AG22"/>
    <mergeCell ref="AD16:AE16"/>
    <mergeCell ref="AF17:AG17"/>
    <mergeCell ref="AF18:AG18"/>
    <mergeCell ref="AD20:AE20"/>
    <mergeCell ref="A15:H25"/>
    <mergeCell ref="I15:J15"/>
    <mergeCell ref="A3:G4"/>
    <mergeCell ref="S3:V3"/>
    <mergeCell ref="W3:AA3"/>
    <mergeCell ref="Y20:AC20"/>
    <mergeCell ref="Y19:AC19"/>
    <mergeCell ref="Y18:AC18"/>
    <mergeCell ref="Y17:AC17"/>
    <mergeCell ref="Y16:AC16"/>
    <mergeCell ref="AD30:AE30"/>
    <mergeCell ref="AK29:AR29"/>
    <mergeCell ref="AM23:AR23"/>
    <mergeCell ref="AM16:AR16"/>
    <mergeCell ref="AD25:AE25"/>
    <mergeCell ref="AD23:AE23"/>
    <mergeCell ref="AD24:AE24"/>
    <mergeCell ref="AD22:AE22"/>
    <mergeCell ref="AD21:AE21"/>
    <mergeCell ref="AH18:AL18"/>
    <mergeCell ref="AD19:AE19"/>
    <mergeCell ref="AH19:AL19"/>
    <mergeCell ref="AF19:AG19"/>
    <mergeCell ref="AF20:AG20"/>
    <mergeCell ref="AH16:AL16"/>
    <mergeCell ref="AH22:AL22"/>
    <mergeCell ref="AM21:AR21"/>
    <mergeCell ref="AM22:AR22"/>
    <mergeCell ref="AD18:AE18"/>
    <mergeCell ref="AH25:AL25"/>
    <mergeCell ref="AF30:AR30"/>
    <mergeCell ref="AF33:AO33"/>
    <mergeCell ref="AF51:AG51"/>
    <mergeCell ref="AH51:AL51"/>
    <mergeCell ref="AM51:AR51"/>
    <mergeCell ref="AD50:AE50"/>
    <mergeCell ref="AF50:AG50"/>
    <mergeCell ref="AH50:AL50"/>
    <mergeCell ref="AM50:AR50"/>
    <mergeCell ref="AM47:AR47"/>
    <mergeCell ref="AD45:AE45"/>
    <mergeCell ref="AF45:AG45"/>
    <mergeCell ref="AD46:AE46"/>
    <mergeCell ref="AF46:AG46"/>
    <mergeCell ref="AH46:AL46"/>
    <mergeCell ref="AH43:AL43"/>
    <mergeCell ref="AM46:AR46"/>
    <mergeCell ref="AF37:AH37"/>
    <mergeCell ref="AI37:AL37"/>
    <mergeCell ref="AM44:AR44"/>
    <mergeCell ref="AD42:AE42"/>
    <mergeCell ref="AF42:AG42"/>
    <mergeCell ref="AH42:AL42"/>
    <mergeCell ref="AM42:AR42"/>
    <mergeCell ref="AF34:AO34"/>
    <mergeCell ref="I38:L38"/>
    <mergeCell ref="I37:L37"/>
    <mergeCell ref="I36:L36"/>
    <mergeCell ref="I35:L35"/>
    <mergeCell ref="Y37:AB37"/>
    <mergeCell ref="Y36:AB36"/>
    <mergeCell ref="Y35:AB35"/>
    <mergeCell ref="A29:G30"/>
    <mergeCell ref="H29:R30"/>
    <mergeCell ref="S29:V29"/>
    <mergeCell ref="AH1:AJ1"/>
    <mergeCell ref="AK1:AR1"/>
    <mergeCell ref="AH27:AJ27"/>
    <mergeCell ref="AK27:AR27"/>
    <mergeCell ref="M12:P12"/>
    <mergeCell ref="S6:AB7"/>
    <mergeCell ref="I6:R7"/>
    <mergeCell ref="I12:L12"/>
    <mergeCell ref="I11:L11"/>
    <mergeCell ref="I10:L10"/>
    <mergeCell ref="I9:L9"/>
    <mergeCell ref="Y11:AB11"/>
    <mergeCell ref="Y10:AB10"/>
    <mergeCell ref="U10:X10"/>
    <mergeCell ref="Y9:AB9"/>
    <mergeCell ref="U9:X9"/>
    <mergeCell ref="Q10:T10"/>
    <mergeCell ref="Q9:T9"/>
    <mergeCell ref="A2:M2"/>
    <mergeCell ref="AA1:AE1"/>
    <mergeCell ref="W1:X1"/>
    <mergeCell ref="K25:X25"/>
    <mergeCell ref="K24:X24"/>
    <mergeCell ref="AM10:AP10"/>
  </mergeCells>
  <phoneticPr fontId="3"/>
  <conditionalFormatting sqref="H3">
    <cfRule type="cellIs" dxfId="14" priority="22" operator="equal">
      <formula>""</formula>
    </cfRule>
  </conditionalFormatting>
  <conditionalFormatting sqref="I16:K25">
    <cfRule type="cellIs" dxfId="13" priority="4" operator="equal">
      <formula>""</formula>
    </cfRule>
  </conditionalFormatting>
  <conditionalFormatting sqref="P1:R1 T1:U1 W1">
    <cfRule type="cellIs" dxfId="12" priority="23" operator="equal">
      <formula>""</formula>
    </cfRule>
  </conditionalFormatting>
  <conditionalFormatting sqref="W3 I11 M11 Q11">
    <cfRule type="cellIs" dxfId="11" priority="5" operator="equal">
      <formula>""</formula>
    </cfRule>
  </conditionalFormatting>
  <conditionalFormatting sqref="Y16:AL25">
    <cfRule type="cellIs" dxfId="10" priority="1" operator="equal">
      <formula>""</formula>
    </cfRule>
  </conditionalFormatting>
  <conditionalFormatting sqref="AD10 AE12">
    <cfRule type="cellIs" dxfId="9" priority="21" operator="equal">
      <formula>""</formula>
    </cfRule>
  </conditionalFormatting>
  <conditionalFormatting sqref="AF4">
    <cfRule type="cellIs" dxfId="8" priority="20" operator="equal">
      <formula>""</formula>
    </cfRule>
  </conditionalFormatting>
  <conditionalFormatting sqref="AF11:AH11">
    <cfRule type="cellIs" dxfId="7" priority="13" operator="equal">
      <formula>""</formula>
    </cfRule>
  </conditionalFormatting>
  <conditionalFormatting sqref="AF7:AO8">
    <cfRule type="cellIs" dxfId="6" priority="15" operator="equal">
      <formula>""</formula>
    </cfRule>
  </conditionalFormatting>
  <conditionalFormatting sqref="AF4:AR6">
    <cfRule type="cellIs" dxfId="5" priority="17" operator="equal">
      <formula>""</formula>
    </cfRule>
  </conditionalFormatting>
  <conditionalFormatting sqref="AI10:AM10">
    <cfRule type="cellIs" dxfId="4" priority="7" operator="equal">
      <formula>""</formula>
    </cfRule>
  </conditionalFormatting>
  <conditionalFormatting sqref="AK1:AR1">
    <cfRule type="cellIs" dxfId="3" priority="3" operator="equal">
      <formula>""</formula>
    </cfRule>
  </conditionalFormatting>
  <conditionalFormatting sqref="AK3:AR3">
    <cfRule type="cellIs" dxfId="2" priority="9" operator="equal">
      <formula>""</formula>
    </cfRule>
  </conditionalFormatting>
  <conditionalFormatting sqref="AM11">
    <cfRule type="cellIs" dxfId="1" priority="14" operator="equal">
      <formula>""</formula>
    </cfRule>
  </conditionalFormatting>
  <conditionalFormatting sqref="AQ10:AR10">
    <cfRule type="cellIs" dxfId="0" priority="6" operator="equal">
      <formula>""</formula>
    </cfRule>
  </conditionalFormatting>
  <dataValidations count="9">
    <dataValidation type="list" allowBlank="1" showInputMessage="1" showErrorMessage="1" sqref="AF16:AG26" xr:uid="{9214B434-EFD3-4DD4-99F3-2D52AC2718DD}">
      <formula1>"10,8,非"</formula1>
    </dataValidation>
    <dataValidation type="textLength" operator="equal" allowBlank="1" showErrorMessage="1" errorTitle="ケタ数が相違しています。" error="必ず5ケタを入力してください。" sqref="B9:F9" xr:uid="{E15BD801-5919-4928-9DB7-7126590679D0}">
      <formula1>5</formula1>
    </dataValidation>
    <dataValidation type="textLength" operator="equal" showErrorMessage="1" errorTitle="ケタ数が違います。" error="必ず13ケタで入力をお願いいたします。_x000a_13ケタ未満の場合は、ゼロをつけてください。" sqref="AK3:AR3" xr:uid="{CC227BFC-81C5-42F9-97BA-33064C986AF6}">
      <formula1>13</formula1>
    </dataValidation>
    <dataValidation type="list" allowBlank="1" showInputMessage="1" showErrorMessage="1" sqref="AF11:AH11" xr:uid="{5747B1E4-158A-43E0-B300-3CDA24CE249E}">
      <formula1>"普通,当座"</formula1>
    </dataValidation>
    <dataValidation type="list" allowBlank="1" showInputMessage="1" showErrorMessage="1" sqref="AQ10" xr:uid="{11FF4345-6E7D-4486-8DD5-806E747E2BBA}">
      <formula1>"支店,本店,出張所"</formula1>
    </dataValidation>
    <dataValidation type="textLength" operator="equal" allowBlank="1" showInputMessage="1" showErrorMessage="1" errorTitle="ケタ数が違います。" error="必ず7ケタで入力をお願いいたします。_x000a_7ケタ未満の場合は、ゼロをつけてください。" sqref="AM11:AR11" xr:uid="{BCFBB0E9-E5D8-4556-99D9-DAB061AF53B4}">
      <formula1>7</formula1>
    </dataValidation>
    <dataValidation type="list" allowBlank="1" showInputMessage="1" showErrorMessage="1" sqref="AI10:AL10" xr:uid="{7F8A3360-77A6-4975-8E70-357A51504ED3}">
      <formula1>"銀行,信用金庫,信用組合,農協"</formula1>
    </dataValidation>
    <dataValidation type="textLength" operator="equal" allowBlank="1" showInputMessage="1" showErrorMessage="1" errorTitle="ケタ数が違います。" error="西暦4ケタで入力をお願いいたします。" sqref="P1:R1" xr:uid="{5AB9464E-43F8-45E2-94BC-8B864E1748B2}">
      <formula1>4</formula1>
    </dataValidation>
    <dataValidation type="textLength" operator="equal" allowBlank="1" showErrorMessage="1" errorTitle="ケタ数が違います。" error="5ケタで入力をお願いいたします。" sqref="W3" xr:uid="{CED8BD94-6149-4E03-B247-DB874985AF3D}">
      <formula1>5</formula1>
    </dataValidation>
  </dataValidations>
  <printOptions horizontalCentered="1" verticalCentered="1"/>
  <pageMargins left="0" right="0" top="0" bottom="0.59055118110236227" header="0.31496062992125984" footer="0.31496062992125984"/>
  <pageSetup paperSize="9" scale="84" orientation="landscape" r:id="rId1"/>
  <rowBreaks count="1" manualBreakCount="1">
    <brk id="26" max="4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" r:id="rId5" name="Group Box 71">
              <controlPr defaultSize="0" autoFill="0" autoPict="0">
                <anchor moveWithCells="1">
                  <from>
                    <xdr:col>38</xdr:col>
                    <xdr:colOff>28575</xdr:colOff>
                    <xdr:row>51</xdr:row>
                    <xdr:rowOff>0</xdr:rowOff>
                  </from>
                  <to>
                    <xdr:col>44</xdr:col>
                    <xdr:colOff>76200</xdr:colOff>
                    <xdr:row>52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4A3F-EEF7-467D-9873-1A8C737F51D3}">
  <sheetPr codeName="Sheet2"/>
  <dimension ref="B1:B14"/>
  <sheetViews>
    <sheetView workbookViewId="0">
      <selection activeCell="AH1" sqref="AH1:AR1"/>
    </sheetView>
  </sheetViews>
  <sheetFormatPr defaultRowHeight="18.75" x14ac:dyDescent="0.4"/>
  <sheetData>
    <row r="1" spans="2:2" x14ac:dyDescent="0.4">
      <c r="B1" t="s">
        <v>51</v>
      </c>
    </row>
    <row r="2" spans="2:2" x14ac:dyDescent="0.4">
      <c r="B2" s="32" t="s">
        <v>52</v>
      </c>
    </row>
    <row r="3" spans="2:2" x14ac:dyDescent="0.4">
      <c r="B3" s="32"/>
    </row>
    <row r="4" spans="2:2" x14ac:dyDescent="0.4">
      <c r="B4" t="s">
        <v>54</v>
      </c>
    </row>
    <row r="5" spans="2:2" x14ac:dyDescent="0.4">
      <c r="B5" s="32" t="s">
        <v>53</v>
      </c>
    </row>
    <row r="6" spans="2:2" x14ac:dyDescent="0.4">
      <c r="B6" s="32"/>
    </row>
    <row r="7" spans="2:2" x14ac:dyDescent="0.4">
      <c r="B7" t="s">
        <v>43</v>
      </c>
    </row>
    <row r="8" spans="2:2" x14ac:dyDescent="0.4">
      <c r="B8" s="32" t="s">
        <v>42</v>
      </c>
    </row>
    <row r="9" spans="2:2" x14ac:dyDescent="0.4">
      <c r="B9" s="32"/>
    </row>
    <row r="10" spans="2:2" x14ac:dyDescent="0.4">
      <c r="B10" t="s">
        <v>45</v>
      </c>
    </row>
    <row r="11" spans="2:2" x14ac:dyDescent="0.4">
      <c r="B11" s="32" t="s">
        <v>44</v>
      </c>
    </row>
    <row r="12" spans="2:2" x14ac:dyDescent="0.4">
      <c r="B12" s="32"/>
    </row>
    <row r="13" spans="2:2" x14ac:dyDescent="0.4">
      <c r="B13" t="s">
        <v>55</v>
      </c>
    </row>
    <row r="14" spans="2:2" x14ac:dyDescent="0.4">
      <c r="B14" s="32" t="s">
        <v>46</v>
      </c>
    </row>
  </sheetData>
  <phoneticPr fontId="3"/>
  <hyperlinks>
    <hyperlink ref="B8" r:id="rId1" xr:uid="{1BBDCF12-8BEE-4790-886E-B4F9C4BDF8BE}"/>
    <hyperlink ref="B11" r:id="rId2" xr:uid="{91201DB9-C7BD-4CD6-BD01-9A6AEDC64534}"/>
    <hyperlink ref="B14" r:id="rId3" display="https://www.okumuragumi.co.jp/partner/format/" xr:uid="{4CBDEFD7-8B10-41F6-8829-C7835437AB7D}"/>
    <hyperlink ref="B2" r:id="rId4" xr:uid="{BFF11968-B47D-49E7-89AF-E1B09DB24784}"/>
    <hyperlink ref="B5" r:id="rId5" display="https://www.morimotogumi.co.jp/corp/bill/" xr:uid="{906F63DC-42A9-4516-96BF-D5DE9E5ACEAC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D920E-E5E9-45E7-8588-8A3140C44BCA}">
  <dimension ref="E1:Y4"/>
  <sheetViews>
    <sheetView workbookViewId="0">
      <selection activeCell="AH1" sqref="AH1:AR1"/>
    </sheetView>
  </sheetViews>
  <sheetFormatPr defaultColWidth="3.125" defaultRowHeight="18.75" x14ac:dyDescent="0.4"/>
  <sheetData>
    <row r="1" spans="5:25" x14ac:dyDescent="0.4"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5:25" ht="15" customHeight="1" x14ac:dyDescent="0.4">
      <c r="E2" s="76"/>
      <c r="F2" s="679" t="s">
        <v>83</v>
      </c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1"/>
    </row>
    <row r="3" spans="5:25" ht="21.75" customHeight="1" x14ac:dyDescent="0.4">
      <c r="E3" s="76"/>
      <c r="F3" s="682"/>
      <c r="G3" s="677"/>
      <c r="H3" s="677"/>
      <c r="I3" s="677"/>
      <c r="J3" s="677"/>
      <c r="K3" s="677"/>
      <c r="L3" s="677"/>
      <c r="M3" s="677"/>
      <c r="N3" s="677"/>
      <c r="O3" s="683"/>
      <c r="P3" s="78"/>
      <c r="Q3" s="79"/>
      <c r="R3" s="78"/>
      <c r="S3" s="79"/>
      <c r="T3" s="78"/>
      <c r="U3" s="79"/>
      <c r="V3" s="684"/>
      <c r="W3" s="677"/>
      <c r="X3" s="677"/>
      <c r="Y3" s="678"/>
    </row>
    <row r="4" spans="5:25" ht="21.75" customHeight="1" x14ac:dyDescent="0.4">
      <c r="E4" s="76"/>
      <c r="F4" s="682"/>
      <c r="G4" s="677"/>
      <c r="H4" s="677"/>
      <c r="I4" s="677"/>
      <c r="J4" s="677"/>
      <c r="K4" s="677"/>
      <c r="L4" s="677"/>
      <c r="M4" s="677"/>
      <c r="N4" s="677"/>
      <c r="O4" s="683"/>
      <c r="P4" s="80"/>
      <c r="Q4" s="81"/>
      <c r="R4" s="80"/>
      <c r="S4" s="81"/>
      <c r="T4" s="80"/>
      <c r="U4" s="81"/>
      <c r="V4" s="684"/>
      <c r="W4" s="677"/>
      <c r="X4" s="677"/>
      <c r="Y4" s="678"/>
    </row>
  </sheetData>
  <mergeCells count="8">
    <mergeCell ref="X3:Y4"/>
    <mergeCell ref="F2:Y2"/>
    <mergeCell ref="F3:G4"/>
    <mergeCell ref="H3:I4"/>
    <mergeCell ref="J3:K4"/>
    <mergeCell ref="L3:M4"/>
    <mergeCell ref="N3:O4"/>
    <mergeCell ref="V3:W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(ボツ)【記入例】指定請求書(10%) </vt:lpstr>
      <vt:lpstr>ご案内</vt:lpstr>
      <vt:lpstr>【記入例】指定請求書(提出用)</vt:lpstr>
      <vt:lpstr>【チェックリスト】指定請求書</vt:lpstr>
      <vt:lpstr>指定請求書(提出用)</vt:lpstr>
      <vt:lpstr>指定請求書HP(参考)</vt:lpstr>
      <vt:lpstr>Sheet1</vt:lpstr>
      <vt:lpstr>'(ボツ)【記入例】指定請求書(10%) '!Print_Area</vt:lpstr>
      <vt:lpstr>【チェックリスト】指定請求書!Print_Area</vt:lpstr>
      <vt:lpstr>'【記入例】指定請求書(提出用)'!Print_Area</vt:lpstr>
      <vt:lpstr>'指定請求書(提出用)'!Print_Area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st08</dc:creator>
  <cp:lastModifiedBy>st09</cp:lastModifiedBy>
  <cp:lastPrinted>2023-08-30T07:57:45Z</cp:lastPrinted>
  <dcterms:created xsi:type="dcterms:W3CDTF">2020-11-19T00:41:38Z</dcterms:created>
  <dcterms:modified xsi:type="dcterms:W3CDTF">2023-08-31T00:24:46Z</dcterms:modified>
</cp:coreProperties>
</file>